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unicipal" sheetId="1" r:id="rId4"/>
    <sheet state="visible" name="Tematico" sheetId="2" r:id="rId5"/>
    <sheet state="visible" name="Regional" sheetId="3" r:id="rId6"/>
  </sheets>
  <definedNames>
    <definedName hidden="1" localSheetId="1" name="_xlnm._FilterDatabase">Tematico!$A$1:$Q$129</definedName>
  </definedNames>
  <calcPr/>
  <extLst>
    <ext uri="GoogleSheetsCustomDataVersion1">
      <go:sheetsCustomData xmlns:go="http://customooxmlschemas.google.com/" r:id="rId7" roundtripDataSignature="AMtx7mi6qYLlwaDuewiw9BZPMDLNorStPg=="/>
    </ext>
  </extLst>
</workbook>
</file>

<file path=xl/sharedStrings.xml><?xml version="1.0" encoding="utf-8"?>
<sst xmlns="http://schemas.openxmlformats.org/spreadsheetml/2006/main" count="772" uniqueCount="204">
  <si>
    <t>MUNICIPIOS REGIÓN CENTRO</t>
  </si>
  <si>
    <t>Municipios con Mesas</t>
  </si>
  <si>
    <t>¿Cuál es el objetivo de este indice? ¿Mostrar el involucramiento del municipio en una agenda de DDHH? Este indice puede confundirse e incluso ser lo mismo que el indice tematico por municipio por lo que habría que acotar y definir el fin de lo que queremos visualizar</t>
  </si>
  <si>
    <t>Enlace municipal actualizado</t>
  </si>
  <si>
    <t>Migrantes</t>
  </si>
  <si>
    <t xml:space="preserve">índice tematico por municipio </t>
  </si>
  <si>
    <t>La Manzanilla de la Paz</t>
  </si>
  <si>
    <t>Oficina en DD.HH.</t>
  </si>
  <si>
    <t xml:space="preserve">total </t>
  </si>
  <si>
    <t xml:space="preserve">Índice regional </t>
  </si>
  <si>
    <t>Jornaleros Agrícolas</t>
  </si>
  <si>
    <t>Manejo de residuos</t>
  </si>
  <si>
    <t>Agua y Saneamiento</t>
  </si>
  <si>
    <t>Salud</t>
  </si>
  <si>
    <t xml:space="preserve">Educación </t>
  </si>
  <si>
    <t xml:space="preserve">PONDERACIÓN </t>
  </si>
  <si>
    <t>Medio Ambiente</t>
  </si>
  <si>
    <t>SIPINNA</t>
  </si>
  <si>
    <t>Género</t>
  </si>
  <si>
    <t>Indígenas</t>
  </si>
  <si>
    <t>Personas con discapacidad</t>
  </si>
  <si>
    <t>Agenda 2030</t>
  </si>
  <si>
    <t>Energías renovables</t>
  </si>
  <si>
    <t>Seguridad</t>
  </si>
  <si>
    <t>RESULTADODEL INDICE TEMATICO</t>
  </si>
  <si>
    <t xml:space="preserve">PONDERACIONES </t>
  </si>
  <si>
    <t>Atengo</t>
  </si>
  <si>
    <t xml:space="preserve">indice municipal </t>
  </si>
  <si>
    <t>Nominal</t>
  </si>
  <si>
    <t>EJEMPLO 1</t>
  </si>
  <si>
    <t>Equivalente</t>
  </si>
  <si>
    <t>Coeficiente de ponderación</t>
  </si>
  <si>
    <t>REGIÓN CENTRO</t>
  </si>
  <si>
    <t>Acatlán de Juárez</t>
  </si>
  <si>
    <t xml:space="preserve">El municipio cuenta con una oficina específica de derechos humanos </t>
  </si>
  <si>
    <t>SI/NO</t>
  </si>
  <si>
    <t>EJEMPLO 2</t>
  </si>
  <si>
    <t>Se considera que el municipio comprende la lógica de trabajar mesas con enfoque de dh</t>
  </si>
  <si>
    <t>Cuquío</t>
  </si>
  <si>
    <t>Guadalajara (sede)</t>
  </si>
  <si>
    <t>Ixtlahuacán de los Membrillos</t>
  </si>
  <si>
    <t xml:space="preserve">Cuántas mesas de pp dh tiene en su municipio </t>
  </si>
  <si>
    <t>Escala de 3</t>
  </si>
  <si>
    <t>Ixtlahuacán del Río</t>
  </si>
  <si>
    <t>Acatic</t>
  </si>
  <si>
    <t>Juanacatlán</t>
  </si>
  <si>
    <t>El Salto</t>
  </si>
  <si>
    <t xml:space="preserve">cuenta con las tres básicas </t>
  </si>
  <si>
    <t>San Cristóbal de la Barranca</t>
  </si>
  <si>
    <t>Tlajomulco de Zúñiga</t>
  </si>
  <si>
    <t>Tlaquepaque</t>
  </si>
  <si>
    <t>Tonalá</t>
  </si>
  <si>
    <t>Ahualulco de Mercado</t>
  </si>
  <si>
    <t>Villa Corona</t>
  </si>
  <si>
    <t>Zapopan</t>
  </si>
  <si>
    <t>Si</t>
  </si>
  <si>
    <t>Amacueca</t>
  </si>
  <si>
    <t>Mezquitic</t>
  </si>
  <si>
    <t>Ayutla</t>
  </si>
  <si>
    <t>Zapotlanejo</t>
  </si>
  <si>
    <t>REGIÓN NORTE</t>
  </si>
  <si>
    <t>si</t>
  </si>
  <si>
    <t>Amatitán</t>
  </si>
  <si>
    <t>Bolaños</t>
  </si>
  <si>
    <t>Ameca</t>
  </si>
  <si>
    <t>Chimaltitán</t>
  </si>
  <si>
    <t>Arandas</t>
  </si>
  <si>
    <t>Colotlán (sede)</t>
  </si>
  <si>
    <t>Huejúcar</t>
  </si>
  <si>
    <t>Atemajac de Brizuela</t>
  </si>
  <si>
    <t>Huejuquilla el Alto</t>
  </si>
  <si>
    <t>San Martín de Bolaños</t>
  </si>
  <si>
    <t>Santa María de los Angeles</t>
  </si>
  <si>
    <t>Totatiche</t>
  </si>
  <si>
    <t>Atenguillo</t>
  </si>
  <si>
    <t>Villa Guerrero</t>
  </si>
  <si>
    <t>REGIÓN ALTOS NORTE</t>
  </si>
  <si>
    <t>Encarnación de Díaz</t>
  </si>
  <si>
    <t>Atotonilco el Alto</t>
  </si>
  <si>
    <t>Atoyac</t>
  </si>
  <si>
    <t>Lagos de Moreno (sede)</t>
  </si>
  <si>
    <t>Ojuelos de Jalisco</t>
  </si>
  <si>
    <t>Autlán de Navarro</t>
  </si>
  <si>
    <t>San Diego de Alejandría</t>
  </si>
  <si>
    <t>Ocotlán</t>
  </si>
  <si>
    <t>San Juan de los Lagos</t>
  </si>
  <si>
    <t>Ejutla</t>
  </si>
  <si>
    <t>Teocaltiche</t>
  </si>
  <si>
    <t>Ayotlán</t>
  </si>
  <si>
    <t>Unión de San Antonio</t>
  </si>
  <si>
    <t>Villa Hidalgo</t>
  </si>
  <si>
    <t>REGIÓN ALTOS SUR</t>
  </si>
  <si>
    <t>Cañadas de Obregón</t>
  </si>
  <si>
    <t>Jalostotitlán</t>
  </si>
  <si>
    <t>Jesús María</t>
  </si>
  <si>
    <t>Cabo Corrientes</t>
  </si>
  <si>
    <t>Mexticacán</t>
  </si>
  <si>
    <t>San Julián</t>
  </si>
  <si>
    <t>San Miguel el Alto</t>
  </si>
  <si>
    <t>Tepatitlán de Morelos (sede)</t>
  </si>
  <si>
    <t>Valle de Guadalupe</t>
  </si>
  <si>
    <t>Yahualica de González Gallo</t>
  </si>
  <si>
    <t>Casimiro Castillo</t>
  </si>
  <si>
    <t>REGIÓN CIÉNEGA</t>
  </si>
  <si>
    <t>Atotonilco Alto</t>
  </si>
  <si>
    <t>Chapala</t>
  </si>
  <si>
    <t>La Barca</t>
  </si>
  <si>
    <t>Sayula</t>
  </si>
  <si>
    <t>Degollado</t>
  </si>
  <si>
    <t>Jamay</t>
  </si>
  <si>
    <t>Encarnación de Diaz</t>
  </si>
  <si>
    <t>Jocotepec</t>
  </si>
  <si>
    <t>Ocotlán (sede)</t>
  </si>
  <si>
    <t>dudoso</t>
  </si>
  <si>
    <t>Chiquilistlán</t>
  </si>
  <si>
    <t>Poncitlán</t>
  </si>
  <si>
    <t>Tizapán el Alto</t>
  </si>
  <si>
    <t>Tototlán</t>
  </si>
  <si>
    <t>Cihuatlán</t>
  </si>
  <si>
    <t>Tuxcueca</t>
  </si>
  <si>
    <t>Zapotlán del Rey</t>
  </si>
  <si>
    <t>REGIÓN SURESTE</t>
  </si>
  <si>
    <t>Cocula</t>
  </si>
  <si>
    <t>Concepción de Buenos Aires</t>
  </si>
  <si>
    <t>Jilotlán de los Dolores</t>
  </si>
  <si>
    <t>Colotlán</t>
  </si>
  <si>
    <t>Mazamitla</t>
  </si>
  <si>
    <t>Pihuamo</t>
  </si>
  <si>
    <t>Quitupan</t>
  </si>
  <si>
    <t>Santa María del Oro</t>
  </si>
  <si>
    <t>Tamazula de Gordiano (sede)</t>
  </si>
  <si>
    <t>Tecalitlán</t>
  </si>
  <si>
    <t>Cuautitlán de García Barragán</t>
  </si>
  <si>
    <t>Valle de Juárez</t>
  </si>
  <si>
    <t>REGIÓN SUR</t>
  </si>
  <si>
    <t>Cuautla</t>
  </si>
  <si>
    <t>Gómez Farías</t>
  </si>
  <si>
    <t>Jesus maria</t>
  </si>
  <si>
    <t>San Gabriel</t>
  </si>
  <si>
    <t>Tapalpa</t>
  </si>
  <si>
    <t>Techaluta de Montenegro</t>
  </si>
  <si>
    <t>Teocuitatlán de Corona</t>
  </si>
  <si>
    <t>Tolimán</t>
  </si>
  <si>
    <t>Tonila</t>
  </si>
  <si>
    <t>Tuxpan</t>
  </si>
  <si>
    <t>Zacoalco de Torres</t>
  </si>
  <si>
    <t>El Arenal</t>
  </si>
  <si>
    <t>Zapotiltic</t>
  </si>
  <si>
    <t>Zapotlán el Grande (sede)</t>
  </si>
  <si>
    <t>El Grullo</t>
  </si>
  <si>
    <t>Zapotitlán de Vadillo</t>
  </si>
  <si>
    <t>REGIÓN SIERRA DE AMULA</t>
  </si>
  <si>
    <t>El Limón</t>
  </si>
  <si>
    <t>El Grullo (sede)</t>
  </si>
  <si>
    <t>Juchitlán</t>
  </si>
  <si>
    <t>Tecolotlán</t>
  </si>
  <si>
    <t>Tenamaxtlán</t>
  </si>
  <si>
    <t>Tonaya</t>
  </si>
  <si>
    <t>Etzatlán</t>
  </si>
  <si>
    <t>Tuxcacuesco</t>
  </si>
  <si>
    <t>Unión de Tula</t>
  </si>
  <si>
    <t>REGIÓN COSTA SUR</t>
  </si>
  <si>
    <t>Autlán de Navarro (sede)</t>
  </si>
  <si>
    <t>Guachinango</t>
  </si>
  <si>
    <t>Guadalajara</t>
  </si>
  <si>
    <t>Hostotipaquillo</t>
  </si>
  <si>
    <t>La Huerta</t>
  </si>
  <si>
    <t>Villa Purificación</t>
  </si>
  <si>
    <t>REGIÓN COSTA NORTE</t>
  </si>
  <si>
    <t>Puerto Vallarta (sede)</t>
  </si>
  <si>
    <t>Tomatlán</t>
  </si>
  <si>
    <t>REGIÓN SIERRA OCCIDENTAL</t>
  </si>
  <si>
    <t>Mascota (sede)</t>
  </si>
  <si>
    <t>Mixtlán</t>
  </si>
  <si>
    <t>.</t>
  </si>
  <si>
    <t>San Sebastián del Oeste</t>
  </si>
  <si>
    <t>Talpa de Allende</t>
  </si>
  <si>
    <t>REGIÓN VALLES</t>
  </si>
  <si>
    <t>Ameca (sede)</t>
  </si>
  <si>
    <t>Magdalena</t>
  </si>
  <si>
    <t>San Juanito de Escobedo</t>
  </si>
  <si>
    <t>San Marcos</t>
  </si>
  <si>
    <t>San Martín Hidalgo</t>
  </si>
  <si>
    <t>Tala</t>
  </si>
  <si>
    <t>Tequila</t>
  </si>
  <si>
    <t>Teuchitlán</t>
  </si>
  <si>
    <t>Lagos de Moreno</t>
  </si>
  <si>
    <t>Mascota</t>
  </si>
  <si>
    <t>Puerto Vallarta</t>
  </si>
  <si>
    <t>San Ignacio Cerro Gordo</t>
  </si>
  <si>
    <t>San Pedro Tlaquepaque</t>
  </si>
  <si>
    <t xml:space="preserve">Colotlán
</t>
  </si>
  <si>
    <t>Santa María de los Ángeles</t>
  </si>
  <si>
    <t>Tamazula de Gordiano</t>
  </si>
  <si>
    <t xml:space="preserve">Casimiro Castillo 
</t>
  </si>
  <si>
    <t>Tepatitlán de Morelos</t>
  </si>
  <si>
    <t xml:space="preserve">El salto
</t>
  </si>
  <si>
    <t>DUDOSO</t>
  </si>
  <si>
    <t xml:space="preserve">Jamay
</t>
  </si>
  <si>
    <t xml:space="preserve">Mascota
</t>
  </si>
  <si>
    <t>Zapotlán el Grande</t>
  </si>
  <si>
    <t xml:space="preserve">Tlajomulco de Zúñiga
</t>
  </si>
  <si>
    <t xml:space="preserve">
Tonila</t>
  </si>
  <si>
    <t xml:space="preserve">Zapotitlán de Vadillo 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</si>
</sst>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8">
    <font>
      <sz val="11.0"/>
      <color rgb="FF000000"/>
      <name val="Arial"/>
    </font>
    <font>
      <b/>
      <color rgb="FF000000"/>
      <name val="Calibri"/>
    </font>
    <font>
      <b/>
      <sz val="12.0"/>
      <color rgb="FF000000"/>
      <name val="Arial"/>
    </font>
    <font>
      <sz val="11.0"/>
      <color rgb="FF000000"/>
      <name val="Arial Black"/>
    </font>
    <font>
      <color rgb="FF000000"/>
      <name val="Arial"/>
    </font>
    <font>
      <b/>
      <sz val="11.0"/>
      <color rgb="FF000000"/>
      <name val="Arial Black"/>
    </font>
    <font>
      <color rgb="FF000000"/>
      <name val="Calibri"/>
    </font>
    <font>
      <b/>
      <sz val="14.0"/>
      <color rgb="FF000000"/>
      <name val="Calibri"/>
    </font>
    <font/>
    <font>
      <b/>
      <sz val="12.0"/>
      <color rgb="FF000000"/>
      <name val="Verdana"/>
    </font>
    <font>
      <color theme="1"/>
      <name val="Calibri"/>
    </font>
    <font>
      <b/>
      <sz val="9.0"/>
      <color rgb="FF000000"/>
      <name val="Calibri"/>
    </font>
    <font>
      <sz val="12.0"/>
      <color rgb="FF000000"/>
      <name val="Verdana"/>
    </font>
    <font>
      <b/>
      <color theme="1"/>
      <name val="Calibri"/>
    </font>
    <font>
      <color rgb="FF000000"/>
      <name val="Verdana"/>
    </font>
    <font>
      <sz val="11.0"/>
      <color rgb="FFFF0000"/>
      <name val="Calibri"/>
    </font>
    <font>
      <sz val="11.0"/>
      <color rgb="FF000000"/>
      <name val="Calibri"/>
    </font>
    <font>
      <sz val="12.0"/>
      <color rgb="FF000000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6B26B"/>
        <bgColor rgb="FFF6B26B"/>
      </patternFill>
    </fill>
    <fill>
      <patternFill patternType="solid">
        <fgColor rgb="FFCFE2F3"/>
        <bgColor rgb="FFCFE2F3"/>
      </patternFill>
    </fill>
    <fill>
      <patternFill patternType="solid">
        <fgColor rgb="FFFF9900"/>
        <bgColor rgb="FFFF9900"/>
      </patternFill>
    </fill>
    <fill>
      <patternFill patternType="solid">
        <fgColor rgb="FFFFE599"/>
        <bgColor rgb="FFFFE599"/>
      </patternFill>
    </fill>
    <fill>
      <patternFill patternType="solid">
        <fgColor rgb="FFFFC000"/>
        <bgColor rgb="FFFFC000"/>
      </patternFill>
    </fill>
    <fill>
      <patternFill patternType="solid">
        <fgColor rgb="FFB6D7A8"/>
        <bgColor rgb="FFB6D7A8"/>
      </patternFill>
    </fill>
    <fill>
      <patternFill patternType="solid">
        <fgColor rgb="FFFFF2CC"/>
        <bgColor rgb="FFFFF2CC"/>
      </patternFill>
    </fill>
    <fill>
      <patternFill patternType="solid">
        <fgColor rgb="FFE6F0EE"/>
        <bgColor rgb="FFE6F0EE"/>
      </patternFill>
    </fill>
    <fill>
      <patternFill patternType="solid">
        <fgColor theme="7"/>
        <bgColor theme="7"/>
      </patternFill>
    </fill>
    <fill>
      <patternFill patternType="solid">
        <fgColor rgb="FFB7E1CD"/>
        <bgColor rgb="FFB7E1CD"/>
      </patternFill>
    </fill>
    <fill>
      <patternFill patternType="solid">
        <fgColor rgb="FFFF0000"/>
        <bgColor rgb="FFFF000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center" wrapText="1"/>
    </xf>
    <xf borderId="0" fillId="2" fontId="2" numFmtId="0" xfId="0" applyAlignment="1" applyFill="1" applyFont="1">
      <alignment horizontal="center"/>
    </xf>
    <xf borderId="1" fillId="3" fontId="3" numFmtId="0" xfId="0" applyAlignment="1" applyBorder="1" applyFill="1" applyFont="1">
      <alignment horizontal="center" readingOrder="0" shrinkToFit="0" wrapText="1"/>
    </xf>
    <xf borderId="0" fillId="2" fontId="4" numFmtId="0" xfId="0" applyFont="1"/>
    <xf borderId="1" fillId="4" fontId="1" numFmtId="0" xfId="0" applyAlignment="1" applyBorder="1" applyFill="1" applyFont="1">
      <alignment horizontal="center" readingOrder="0" shrinkToFit="0" vertical="center" wrapText="1"/>
    </xf>
    <xf borderId="0" fillId="0" fontId="5" numFmtId="0" xfId="0" applyAlignment="1" applyFont="1">
      <alignment horizontal="center"/>
    </xf>
    <xf borderId="1" fillId="4" fontId="1" numFmtId="0" xfId="0" applyAlignment="1" applyBorder="1" applyFont="1">
      <alignment horizontal="center" shrinkToFit="0" vertical="center" wrapText="1"/>
    </xf>
    <xf borderId="0" fillId="2" fontId="2" numFmtId="0" xfId="0" applyAlignment="1" applyFont="1">
      <alignment shrinkToFit="0" vertical="bottom" wrapText="1"/>
    </xf>
    <xf borderId="0" fillId="0" fontId="6" numFmtId="0" xfId="0" applyFont="1"/>
    <xf borderId="2" fillId="5" fontId="7" numFmtId="0" xfId="0" applyAlignment="1" applyBorder="1" applyFill="1" applyFont="1">
      <alignment horizontal="center" vertical="center"/>
    </xf>
    <xf borderId="0" fillId="5" fontId="6" numFmtId="0" xfId="0" applyFont="1"/>
    <xf borderId="3" fillId="0" fontId="8" numFmtId="0" xfId="0" applyBorder="1" applyFont="1"/>
    <xf borderId="0" fillId="6" fontId="9" numFmtId="0" xfId="0" applyAlignment="1" applyFill="1" applyFont="1">
      <alignment horizontal="center"/>
    </xf>
    <xf borderId="4" fillId="0" fontId="8" numFmtId="0" xfId="0" applyBorder="1" applyFont="1"/>
    <xf borderId="0" fillId="6" fontId="4" numFmtId="0" xfId="0" applyAlignment="1" applyFont="1">
      <alignment vertical="bottom"/>
    </xf>
    <xf borderId="1" fillId="3" fontId="10" numFmtId="0" xfId="0" applyBorder="1" applyFont="1"/>
    <xf borderId="0" fillId="6" fontId="4" numFmtId="0" xfId="0" applyAlignment="1" applyFont="1">
      <alignment shrinkToFit="0" vertical="bottom" wrapText="1"/>
    </xf>
    <xf borderId="1" fillId="0" fontId="10" numFmtId="0" xfId="0" applyBorder="1" applyFont="1"/>
    <xf borderId="1" fillId="0" fontId="5" numFmtId="0" xfId="0" applyAlignment="1" applyBorder="1" applyFont="1">
      <alignment horizontal="center"/>
    </xf>
    <xf borderId="1" fillId="0" fontId="10" numFmtId="0" xfId="0" applyAlignment="1" applyBorder="1" applyFont="1">
      <alignment readingOrder="0"/>
    </xf>
    <xf borderId="1" fillId="0" fontId="1" numFmtId="0" xfId="0" applyAlignment="1" applyBorder="1" applyFont="1">
      <alignment horizontal="center" vertical="center"/>
    </xf>
    <xf borderId="0" fillId="7" fontId="11" numFmtId="0" xfId="0" applyAlignment="1" applyFill="1" applyFont="1">
      <alignment horizontal="center" vertical="center"/>
    </xf>
    <xf borderId="1" fillId="0" fontId="6" numFmtId="0" xfId="0" applyAlignment="1" applyBorder="1" applyFont="1">
      <alignment shrinkToFit="0" wrapText="1"/>
    </xf>
    <xf borderId="0" fillId="0" fontId="10" numFmtId="0" xfId="0" applyAlignment="1" applyFont="1">
      <alignment readingOrder="0"/>
    </xf>
    <xf borderId="1" fillId="0" fontId="6" numFmtId="0" xfId="0" applyBorder="1" applyFont="1"/>
    <xf borderId="0" fillId="6" fontId="12" numFmtId="0" xfId="0" applyAlignment="1" applyFont="1">
      <alignment horizontal="center" shrinkToFit="0" vertical="center" wrapText="1"/>
    </xf>
    <xf borderId="5" fillId="8" fontId="13" numFmtId="0" xfId="0" applyAlignment="1" applyBorder="1" applyFill="1" applyFont="1">
      <alignment horizontal="center" readingOrder="0" shrinkToFit="0" vertical="center" wrapText="1"/>
    </xf>
    <xf borderId="1" fillId="3" fontId="14" numFmtId="0" xfId="0" applyBorder="1" applyFont="1"/>
    <xf borderId="0" fillId="0" fontId="6" numFmtId="0" xfId="0" applyAlignment="1" applyFont="1">
      <alignment shrinkToFit="0" wrapText="1"/>
    </xf>
    <xf borderId="1" fillId="0" fontId="6" numFmtId="0" xfId="0" applyAlignment="1" applyBorder="1" applyFont="1">
      <alignment readingOrder="0"/>
    </xf>
    <xf borderId="0" fillId="7" fontId="7" numFmtId="0" xfId="0" applyAlignment="1" applyFont="1">
      <alignment horizontal="center" vertical="center"/>
    </xf>
    <xf borderId="5" fillId="8" fontId="6" numFmtId="0" xfId="0" applyAlignment="1" applyBorder="1" applyFont="1">
      <alignment horizontal="center" vertical="center"/>
    </xf>
    <xf borderId="0" fillId="0" fontId="15" numFmtId="0" xfId="0" applyAlignment="1" applyFont="1">
      <alignment shrinkToFit="0" wrapText="1"/>
    </xf>
    <xf borderId="0" fillId="0" fontId="6" numFmtId="0" xfId="0" applyAlignment="1" applyFont="1">
      <alignment horizontal="center"/>
    </xf>
    <xf borderId="1" fillId="0" fontId="15" numFmtId="0" xfId="0" applyAlignment="1" applyBorder="1" applyFont="1">
      <alignment shrinkToFit="0" wrapText="1"/>
    </xf>
    <xf borderId="6" fillId="0" fontId="8" numFmtId="0" xfId="0" applyBorder="1" applyFont="1"/>
    <xf borderId="0" fillId="6" fontId="12" numFmtId="0" xfId="0" applyAlignment="1" applyFont="1">
      <alignment horizontal="center"/>
    </xf>
    <xf borderId="0" fillId="9" fontId="4" numFmtId="0" xfId="0" applyFill="1" applyFont="1"/>
    <xf borderId="0" fillId="9" fontId="12" numFmtId="0" xfId="0" applyFont="1"/>
    <xf borderId="0" fillId="10" fontId="4" numFmtId="0" xfId="0" applyAlignment="1" applyFill="1" applyFont="1">
      <alignment vertical="bottom"/>
    </xf>
    <xf borderId="0" fillId="0" fontId="1" numFmtId="0" xfId="0" applyAlignment="1" applyFont="1">
      <alignment shrinkToFit="0" wrapText="1"/>
    </xf>
    <xf borderId="0" fillId="9" fontId="12" numFmtId="0" xfId="0" applyAlignment="1" applyFont="1">
      <alignment readingOrder="0"/>
    </xf>
    <xf borderId="0" fillId="0" fontId="5" numFmtId="0" xfId="0" applyAlignment="1" applyFont="1">
      <alignment horizontal="center" shrinkToFit="0" wrapText="1"/>
    </xf>
    <xf borderId="0" fillId="10" fontId="4" numFmtId="0" xfId="0" applyAlignment="1" applyFont="1">
      <alignment readingOrder="0" vertical="bottom"/>
    </xf>
    <xf borderId="7" fillId="0" fontId="8" numFmtId="0" xfId="0" applyBorder="1" applyFont="1"/>
    <xf borderId="1" fillId="0" fontId="5" numFmtId="0" xfId="0" applyAlignment="1" applyBorder="1" applyFont="1">
      <alignment horizontal="center" shrinkToFit="0" wrapText="1"/>
    </xf>
    <xf borderId="0" fillId="11" fontId="14" numFmtId="0" xfId="0" applyAlignment="1" applyFill="1" applyFont="1">
      <alignment readingOrder="0"/>
    </xf>
    <xf borderId="0" fillId="0" fontId="14" numFmtId="0" xfId="0" applyAlignment="1" applyFont="1">
      <alignment readingOrder="0"/>
    </xf>
    <xf borderId="8" fillId="0" fontId="16" numFmtId="0" xfId="0" applyAlignment="1" applyBorder="1" applyFont="1">
      <alignment vertical="bottom"/>
    </xf>
    <xf borderId="0" fillId="10" fontId="4" numFmtId="0" xfId="0" applyAlignment="1" applyFont="1">
      <alignment shrinkToFit="0" vertical="bottom" wrapText="1"/>
    </xf>
    <xf borderId="6" fillId="8" fontId="13" numFmtId="0" xfId="0" applyAlignment="1" applyBorder="1" applyFont="1">
      <alignment horizontal="center" readingOrder="0" shrinkToFit="0" vertical="center" wrapText="1"/>
    </xf>
    <xf borderId="0" fillId="0" fontId="16" numFmtId="0" xfId="0" applyAlignment="1" applyFont="1">
      <alignment shrinkToFit="0" vertical="bottom" wrapText="1"/>
    </xf>
    <xf borderId="8" fillId="0" fontId="16" numFmtId="0" xfId="0" applyAlignment="1" applyBorder="1" applyFont="1">
      <alignment shrinkToFit="0" vertical="bottom" wrapText="1"/>
    </xf>
    <xf borderId="3" fillId="5" fontId="7" numFmtId="0" xfId="0" applyAlignment="1" applyBorder="1" applyFont="1">
      <alignment horizontal="center"/>
    </xf>
    <xf borderId="0" fillId="0" fontId="5" numFmtId="0" xfId="0" applyAlignment="1" applyFont="1">
      <alignment horizontal="center" shrinkToFit="0" vertical="bottom" wrapText="1"/>
    </xf>
    <xf borderId="8" fillId="0" fontId="5" numFmtId="0" xfId="0" applyAlignment="1" applyBorder="1" applyFont="1">
      <alignment horizontal="center" shrinkToFit="0" vertical="bottom" wrapText="1"/>
    </xf>
    <xf borderId="8" fillId="0" fontId="16" numFmtId="0" xfId="0" applyAlignment="1" applyBorder="1" applyFont="1">
      <alignment horizontal="right" vertical="bottom"/>
    </xf>
    <xf borderId="0" fillId="0" fontId="15" numFmtId="0" xfId="0" applyAlignment="1" applyFont="1">
      <alignment shrinkToFit="0" vertical="bottom" wrapText="1"/>
    </xf>
    <xf borderId="8" fillId="0" fontId="15" numFmtId="0" xfId="0" applyAlignment="1" applyBorder="1" applyFont="1">
      <alignment shrinkToFit="0" vertical="bottom" wrapText="1"/>
    </xf>
    <xf borderId="3" fillId="5" fontId="7" numFmtId="0" xfId="0" applyAlignment="1" applyBorder="1" applyFont="1">
      <alignment horizontal="center" readingOrder="0"/>
    </xf>
    <xf borderId="8" fillId="0" fontId="16" numFmtId="0" xfId="0" applyAlignment="1" applyBorder="1" applyFont="1">
      <alignment horizontal="right" readingOrder="0" vertical="bottom"/>
    </xf>
    <xf borderId="0" fillId="12" fontId="12" numFmtId="0" xfId="0" applyFill="1" applyFont="1"/>
    <xf borderId="9" fillId="10" fontId="4" numFmtId="0" xfId="0" applyAlignment="1" applyBorder="1" applyFont="1">
      <alignment vertical="bottom"/>
    </xf>
    <xf borderId="0" fillId="0" fontId="6" numFmtId="0" xfId="0" applyAlignment="1" applyFont="1">
      <alignment horizontal="center" vertical="center"/>
    </xf>
    <xf borderId="9" fillId="10" fontId="4" numFmtId="0" xfId="0" applyAlignment="1" applyBorder="1" applyFont="1">
      <alignment shrinkToFit="0" vertical="bottom" wrapText="0"/>
    </xf>
    <xf borderId="0" fillId="13" fontId="7" numFmtId="0" xfId="0" applyAlignment="1" applyFill="1" applyFont="1">
      <alignment horizontal="center" shrinkToFit="0" vertical="center" wrapText="1"/>
    </xf>
    <xf borderId="8" fillId="13" fontId="7" numFmtId="0" xfId="0" applyAlignment="1" applyBorder="1" applyFont="1">
      <alignment horizontal="center" shrinkToFit="0" vertical="center" wrapText="1"/>
    </xf>
    <xf borderId="8" fillId="0" fontId="7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0" fillId="0" fontId="17" numFmtId="0" xfId="0" applyAlignment="1" applyFont="1">
      <alignment shrinkToFit="0" wrapText="1"/>
    </xf>
  </cellXfs>
  <cellStyles count="1">
    <cellStyle xfId="0" name="Normal" builtinId="0"/>
  </cellStyles>
  <dxfs count="3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900FF"/>
          <bgColor rgb="FF9900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41.13"/>
    <col customWidth="1" min="3" max="5" width="9.38"/>
    <col customWidth="1" min="6" max="6" width="11.88"/>
    <col customWidth="1" min="7" max="9" width="9.38"/>
    <col customWidth="1" min="10" max="10" width="38.63"/>
    <col customWidth="1" min="11" max="13" width="9.38"/>
    <col customWidth="1" min="14" max="14" width="11.13"/>
    <col customWidth="1" min="15" max="15" width="13.25"/>
  </cols>
  <sheetData>
    <row r="1">
      <c r="A1" s="1"/>
      <c r="B1" s="1" t="s">
        <v>2</v>
      </c>
    </row>
    <row r="2">
      <c r="A2" s="6"/>
      <c r="B2" s="6"/>
      <c r="C2" s="10" t="s">
        <v>6</v>
      </c>
      <c r="D2" s="12"/>
      <c r="E2" s="12"/>
      <c r="F2" s="12"/>
      <c r="G2" s="14"/>
      <c r="J2" s="6"/>
      <c r="K2" s="10" t="s">
        <v>26</v>
      </c>
      <c r="L2" s="12"/>
      <c r="M2" s="12"/>
      <c r="N2" s="12"/>
      <c r="O2" s="14"/>
    </row>
    <row r="3">
      <c r="A3" s="6"/>
      <c r="B3" s="19" t="s">
        <v>27</v>
      </c>
      <c r="C3" s="21"/>
      <c r="D3" s="23" t="s">
        <v>28</v>
      </c>
      <c r="E3" s="23" t="s">
        <v>30</v>
      </c>
      <c r="F3" s="23" t="s">
        <v>31</v>
      </c>
      <c r="G3" s="25"/>
      <c r="J3" s="19" t="s">
        <v>27</v>
      </c>
      <c r="K3" s="21"/>
      <c r="L3" s="23" t="s">
        <v>28</v>
      </c>
      <c r="M3" s="23" t="s">
        <v>30</v>
      </c>
      <c r="N3" s="23" t="s">
        <v>31</v>
      </c>
      <c r="O3" s="25"/>
    </row>
    <row r="4" ht="43.5" customHeight="1">
      <c r="A4" s="29"/>
      <c r="B4" s="23" t="s">
        <v>34</v>
      </c>
      <c r="C4" s="25" t="s">
        <v>35</v>
      </c>
      <c r="D4" s="25">
        <v>0.0</v>
      </c>
      <c r="E4" s="25">
        <v>0.0</v>
      </c>
      <c r="F4" s="25">
        <v>2.0</v>
      </c>
      <c r="G4" s="25">
        <f t="shared" ref="G4:G7" si="1">E4*F4</f>
        <v>0</v>
      </c>
      <c r="J4" s="23" t="s">
        <v>34</v>
      </c>
      <c r="K4" s="25" t="s">
        <v>35</v>
      </c>
      <c r="L4" s="25">
        <v>0.0</v>
      </c>
      <c r="M4" s="25">
        <v>0.0</v>
      </c>
      <c r="N4" s="25">
        <v>2.0</v>
      </c>
      <c r="O4" s="25">
        <f t="shared" ref="O4:O7" si="2">M4*N4</f>
        <v>0</v>
      </c>
    </row>
    <row r="5" ht="34.5" customHeight="1">
      <c r="A5" s="33"/>
      <c r="B5" s="35" t="s">
        <v>37</v>
      </c>
      <c r="C5" s="25" t="s">
        <v>35</v>
      </c>
      <c r="D5" s="25">
        <v>0.0</v>
      </c>
      <c r="E5" s="25">
        <v>0.0</v>
      </c>
      <c r="F5" s="25">
        <v>1.0</v>
      </c>
      <c r="G5" s="25">
        <f t="shared" si="1"/>
        <v>0</v>
      </c>
      <c r="J5" s="35" t="s">
        <v>37</v>
      </c>
      <c r="K5" s="25" t="s">
        <v>35</v>
      </c>
      <c r="L5" s="25">
        <v>0.0</v>
      </c>
      <c r="M5" s="25">
        <v>0.0</v>
      </c>
      <c r="N5" s="25">
        <v>1.0</v>
      </c>
      <c r="O5" s="25">
        <f t="shared" si="2"/>
        <v>0</v>
      </c>
    </row>
    <row r="6">
      <c r="A6" s="29"/>
      <c r="B6" s="23" t="s">
        <v>41</v>
      </c>
      <c r="C6" s="25" t="s">
        <v>42</v>
      </c>
      <c r="D6" s="25">
        <v>1.0</v>
      </c>
      <c r="E6" s="25">
        <v>0.33</v>
      </c>
      <c r="F6" s="25">
        <v>3.0</v>
      </c>
      <c r="G6" s="25">
        <f t="shared" si="1"/>
        <v>0.99</v>
      </c>
      <c r="J6" s="23" t="s">
        <v>41</v>
      </c>
      <c r="K6" s="25" t="s">
        <v>42</v>
      </c>
      <c r="L6" s="25">
        <v>1.0</v>
      </c>
      <c r="M6" s="25">
        <v>0.33</v>
      </c>
      <c r="N6" s="25">
        <v>3.0</v>
      </c>
      <c r="O6" s="25">
        <f t="shared" si="2"/>
        <v>0.99</v>
      </c>
    </row>
    <row r="7">
      <c r="A7" s="29"/>
      <c r="B7" s="23" t="s">
        <v>47</v>
      </c>
      <c r="C7" s="25" t="s">
        <v>42</v>
      </c>
      <c r="D7" s="25">
        <v>0.0</v>
      </c>
      <c r="E7" s="25">
        <v>0.0</v>
      </c>
      <c r="F7" s="25">
        <v>3.0</v>
      </c>
      <c r="G7" s="25">
        <f t="shared" si="1"/>
        <v>0</v>
      </c>
      <c r="J7" s="23" t="s">
        <v>47</v>
      </c>
      <c r="K7" s="25" t="s">
        <v>42</v>
      </c>
      <c r="L7" s="25">
        <v>1.0</v>
      </c>
      <c r="M7" s="25">
        <v>0.33</v>
      </c>
      <c r="N7" s="25">
        <v>3.0</v>
      </c>
      <c r="O7" s="25">
        <f t="shared" si="2"/>
        <v>0.99</v>
      </c>
    </row>
    <row r="8">
      <c r="A8" s="29"/>
      <c r="B8" s="23"/>
      <c r="C8" s="25"/>
      <c r="D8" s="25"/>
      <c r="E8" s="25"/>
      <c r="F8" s="25"/>
      <c r="G8" s="25">
        <f>SUM(G4:G7)/9</f>
        <v>0.11</v>
      </c>
      <c r="J8" s="23"/>
      <c r="K8" s="25"/>
      <c r="L8" s="25"/>
      <c r="M8" s="25"/>
      <c r="N8" s="25"/>
      <c r="O8" s="25">
        <f>SUM(O4:O7)/9</f>
        <v>0.22</v>
      </c>
    </row>
    <row r="9">
      <c r="A9" s="29"/>
      <c r="B9" s="29"/>
      <c r="J9" s="41"/>
    </row>
    <row r="10">
      <c r="A10" s="29"/>
      <c r="B10" s="29"/>
      <c r="J10" s="29"/>
    </row>
    <row r="11">
      <c r="A11" s="43"/>
      <c r="B11" s="43"/>
      <c r="C11" s="10" t="s">
        <v>57</v>
      </c>
      <c r="D11" s="12"/>
      <c r="E11" s="12"/>
      <c r="F11" s="12"/>
      <c r="G11" s="14"/>
      <c r="J11" s="43"/>
      <c r="K11" s="10" t="s">
        <v>58</v>
      </c>
      <c r="L11" s="12"/>
      <c r="M11" s="12"/>
      <c r="N11" s="12"/>
      <c r="O11" s="14"/>
    </row>
    <row r="12">
      <c r="A12" s="43"/>
      <c r="B12" s="46" t="s">
        <v>27</v>
      </c>
      <c r="C12" s="25"/>
      <c r="D12" s="21" t="s">
        <v>28</v>
      </c>
      <c r="E12" s="23" t="s">
        <v>30</v>
      </c>
      <c r="F12" s="23" t="s">
        <v>31</v>
      </c>
      <c r="G12" s="25"/>
      <c r="J12" s="46" t="s">
        <v>27</v>
      </c>
      <c r="K12" s="25"/>
      <c r="L12" s="21" t="s">
        <v>28</v>
      </c>
      <c r="M12" s="23" t="s">
        <v>30</v>
      </c>
      <c r="N12" s="23" t="s">
        <v>31</v>
      </c>
      <c r="O12" s="25"/>
    </row>
    <row r="13">
      <c r="A13" s="29"/>
      <c r="B13" s="23" t="s">
        <v>34</v>
      </c>
      <c r="C13" s="25" t="s">
        <v>35</v>
      </c>
      <c r="D13" s="25">
        <v>0.0</v>
      </c>
      <c r="E13" s="25">
        <v>0.0</v>
      </c>
      <c r="F13" s="25">
        <v>2.0</v>
      </c>
      <c r="G13" s="25">
        <f t="shared" ref="G13:G16" si="3">E13*F13</f>
        <v>0</v>
      </c>
      <c r="J13" s="23" t="s">
        <v>34</v>
      </c>
      <c r="K13" s="25" t="s">
        <v>35</v>
      </c>
      <c r="L13" s="25">
        <v>0.0</v>
      </c>
      <c r="M13" s="25">
        <v>0.0</v>
      </c>
      <c r="N13" s="25">
        <v>2.0</v>
      </c>
      <c r="O13" s="25">
        <f t="shared" ref="O13:O16" si="4">M13*N13</f>
        <v>0</v>
      </c>
    </row>
    <row r="14">
      <c r="A14" s="33"/>
      <c r="B14" s="35" t="s">
        <v>37</v>
      </c>
      <c r="C14" s="25" t="s">
        <v>35</v>
      </c>
      <c r="D14" s="25">
        <v>0.0</v>
      </c>
      <c r="E14" s="25">
        <v>0.0</v>
      </c>
      <c r="F14" s="25">
        <v>1.0</v>
      </c>
      <c r="G14" s="25">
        <f t="shared" si="3"/>
        <v>0</v>
      </c>
      <c r="J14" s="35" t="s">
        <v>37</v>
      </c>
      <c r="K14" s="25" t="s">
        <v>35</v>
      </c>
      <c r="L14" s="25">
        <v>0.0</v>
      </c>
      <c r="M14" s="25">
        <v>0.0</v>
      </c>
      <c r="N14" s="25">
        <v>1.0</v>
      </c>
      <c r="O14" s="25">
        <f t="shared" si="4"/>
        <v>0</v>
      </c>
    </row>
    <row r="15">
      <c r="A15" s="29"/>
      <c r="B15" s="23" t="s">
        <v>41</v>
      </c>
      <c r="C15" s="25" t="s">
        <v>42</v>
      </c>
      <c r="D15" s="25">
        <v>1.0</v>
      </c>
      <c r="E15" s="25">
        <v>0.33</v>
      </c>
      <c r="F15" s="25">
        <v>3.0</v>
      </c>
      <c r="G15" s="25">
        <f t="shared" si="3"/>
        <v>0.99</v>
      </c>
      <c r="J15" s="23" t="s">
        <v>41</v>
      </c>
      <c r="K15" s="25" t="s">
        <v>42</v>
      </c>
      <c r="L15" s="25">
        <v>1.0</v>
      </c>
      <c r="M15" s="25">
        <v>0.33</v>
      </c>
      <c r="N15" s="25">
        <v>3.0</v>
      </c>
      <c r="O15" s="25">
        <f t="shared" si="4"/>
        <v>0.99</v>
      </c>
    </row>
    <row r="16">
      <c r="A16" s="29"/>
      <c r="B16" s="23" t="s">
        <v>47</v>
      </c>
      <c r="C16" s="25" t="s">
        <v>42</v>
      </c>
      <c r="D16" s="25">
        <v>1.0</v>
      </c>
      <c r="E16" s="25">
        <v>0.33</v>
      </c>
      <c r="F16" s="25">
        <v>3.0</v>
      </c>
      <c r="G16" s="25">
        <f t="shared" si="3"/>
        <v>0.99</v>
      </c>
      <c r="J16" s="23" t="s">
        <v>47</v>
      </c>
      <c r="K16" s="25" t="s">
        <v>42</v>
      </c>
      <c r="L16" s="25">
        <v>1.0</v>
      </c>
      <c r="M16" s="25">
        <v>0.33</v>
      </c>
      <c r="N16" s="25">
        <v>3.0</v>
      </c>
      <c r="O16" s="25">
        <f t="shared" si="4"/>
        <v>0.99</v>
      </c>
    </row>
    <row r="17">
      <c r="A17" s="29"/>
      <c r="B17" s="23"/>
      <c r="C17" s="25"/>
      <c r="D17" s="25"/>
      <c r="E17" s="25"/>
      <c r="F17" s="25"/>
      <c r="G17" s="25">
        <f>SUM(G13:G16)/9</f>
        <v>0.22</v>
      </c>
      <c r="J17" s="23"/>
      <c r="K17" s="25"/>
      <c r="L17" s="25"/>
      <c r="M17" s="25"/>
      <c r="N17" s="25"/>
      <c r="O17" s="25">
        <f>SUM(O13:O16)/9</f>
        <v>0.22</v>
      </c>
    </row>
    <row r="18">
      <c r="A18" s="29"/>
      <c r="B18" s="29"/>
      <c r="J18" s="29"/>
    </row>
    <row r="19">
      <c r="A19" s="43"/>
      <c r="B19" s="43"/>
      <c r="C19" s="10" t="s">
        <v>84</v>
      </c>
      <c r="D19" s="12"/>
      <c r="E19" s="12"/>
      <c r="F19" s="12"/>
      <c r="G19" s="14"/>
      <c r="J19" s="43"/>
      <c r="K19" s="10" t="s">
        <v>86</v>
      </c>
      <c r="L19" s="12"/>
      <c r="M19" s="12"/>
      <c r="N19" s="12"/>
      <c r="O19" s="14"/>
    </row>
    <row r="20">
      <c r="A20" s="43"/>
      <c r="B20" s="46" t="s">
        <v>27</v>
      </c>
      <c r="C20" s="25"/>
      <c r="D20" s="21" t="s">
        <v>28</v>
      </c>
      <c r="E20" s="23" t="s">
        <v>30</v>
      </c>
      <c r="F20" s="23" t="s">
        <v>31</v>
      </c>
      <c r="G20" s="25"/>
      <c r="J20" s="46" t="s">
        <v>27</v>
      </c>
      <c r="K20" s="25"/>
      <c r="L20" s="21" t="s">
        <v>28</v>
      </c>
      <c r="M20" s="23" t="s">
        <v>30</v>
      </c>
      <c r="N20" s="23" t="s">
        <v>31</v>
      </c>
      <c r="O20" s="25"/>
    </row>
    <row r="21" ht="15.75" customHeight="1">
      <c r="A21" s="29"/>
      <c r="B21" s="23" t="s">
        <v>34</v>
      </c>
      <c r="C21" s="25" t="s">
        <v>35</v>
      </c>
      <c r="D21" s="25">
        <v>0.0</v>
      </c>
      <c r="E21" s="25">
        <v>0.0</v>
      </c>
      <c r="F21" s="25">
        <v>2.0</v>
      </c>
      <c r="G21" s="25">
        <f t="shared" ref="G21:G24" si="5">E21*F21</f>
        <v>0</v>
      </c>
      <c r="J21" s="23" t="s">
        <v>34</v>
      </c>
      <c r="K21" s="25" t="s">
        <v>35</v>
      </c>
      <c r="L21" s="25">
        <v>0.0</v>
      </c>
      <c r="M21" s="25">
        <v>0.0</v>
      </c>
      <c r="N21" s="25">
        <v>2.0</v>
      </c>
      <c r="O21" s="25">
        <f t="shared" ref="O21:O24" si="6">M21*N21</f>
        <v>0</v>
      </c>
    </row>
    <row r="22" ht="15.75" customHeight="1">
      <c r="A22" s="33"/>
      <c r="B22" s="35" t="s">
        <v>37</v>
      </c>
      <c r="C22" s="25" t="s">
        <v>35</v>
      </c>
      <c r="D22" s="25">
        <v>0.0</v>
      </c>
      <c r="E22" s="25">
        <v>0.0</v>
      </c>
      <c r="F22" s="25">
        <v>1.0</v>
      </c>
      <c r="G22" s="25">
        <f t="shared" si="5"/>
        <v>0</v>
      </c>
      <c r="J22" s="35" t="s">
        <v>37</v>
      </c>
      <c r="K22" s="25" t="s">
        <v>35</v>
      </c>
      <c r="L22" s="25">
        <v>0.0</v>
      </c>
      <c r="M22" s="25">
        <v>0.0</v>
      </c>
      <c r="N22" s="25">
        <v>1.0</v>
      </c>
      <c r="O22" s="25">
        <f t="shared" si="6"/>
        <v>0</v>
      </c>
    </row>
    <row r="23" ht="15.75" customHeight="1">
      <c r="A23" s="29"/>
      <c r="B23" s="23" t="s">
        <v>41</v>
      </c>
      <c r="C23" s="25" t="s">
        <v>42</v>
      </c>
      <c r="D23" s="25">
        <v>1.0</v>
      </c>
      <c r="E23" s="25">
        <v>0.33</v>
      </c>
      <c r="F23" s="25">
        <v>3.0</v>
      </c>
      <c r="G23" s="25">
        <f t="shared" si="5"/>
        <v>0.99</v>
      </c>
      <c r="J23" s="23" t="s">
        <v>41</v>
      </c>
      <c r="K23" s="25" t="s">
        <v>42</v>
      </c>
      <c r="L23" s="25">
        <v>2.0</v>
      </c>
      <c r="M23" s="25">
        <v>0.66</v>
      </c>
      <c r="N23" s="25">
        <v>3.0</v>
      </c>
      <c r="O23" s="25">
        <f t="shared" si="6"/>
        <v>1.98</v>
      </c>
    </row>
    <row r="24" ht="15.75" customHeight="1">
      <c r="A24" s="29"/>
      <c r="B24" s="23" t="s">
        <v>47</v>
      </c>
      <c r="C24" s="49" t="s">
        <v>42</v>
      </c>
      <c r="D24" s="25">
        <v>0.0</v>
      </c>
      <c r="E24" s="25">
        <v>0.0</v>
      </c>
      <c r="F24" s="25">
        <v>3.0</v>
      </c>
      <c r="G24" s="25">
        <f t="shared" si="5"/>
        <v>0</v>
      </c>
      <c r="J24" s="23" t="s">
        <v>47</v>
      </c>
      <c r="K24" s="49" t="s">
        <v>42</v>
      </c>
      <c r="L24" s="25">
        <v>3.0</v>
      </c>
      <c r="M24" s="25">
        <v>1.0</v>
      </c>
      <c r="N24" s="25">
        <v>3.0</v>
      </c>
      <c r="O24" s="25">
        <f t="shared" si="6"/>
        <v>3</v>
      </c>
    </row>
    <row r="25" ht="15.75" customHeight="1">
      <c r="A25" s="29"/>
      <c r="B25" s="23"/>
      <c r="C25" s="25"/>
      <c r="D25" s="25"/>
      <c r="E25" s="25"/>
      <c r="F25" s="25"/>
      <c r="G25" s="25">
        <f>SUM(G21:G24)/9</f>
        <v>0.11</v>
      </c>
      <c r="J25" s="23"/>
      <c r="K25" s="25"/>
      <c r="L25" s="25"/>
      <c r="M25" s="25"/>
      <c r="N25" s="25"/>
      <c r="O25" s="25">
        <f>SUM(O21:O24)/9</f>
        <v>0.5533333333</v>
      </c>
    </row>
    <row r="26" ht="15.75" customHeight="1">
      <c r="A26" s="29"/>
      <c r="B26" s="29"/>
      <c r="J26" s="29"/>
    </row>
    <row r="27" ht="15.75" customHeight="1">
      <c r="A27" s="29"/>
      <c r="B27" s="29"/>
      <c r="J27" s="29"/>
    </row>
    <row r="28" ht="15.75" customHeight="1">
      <c r="A28" s="52"/>
      <c r="B28" s="53"/>
      <c r="C28" s="54" t="s">
        <v>107</v>
      </c>
      <c r="D28" s="12"/>
      <c r="E28" s="12"/>
      <c r="F28" s="12"/>
      <c r="G28" s="14"/>
      <c r="J28" s="53"/>
      <c r="K28" s="54" t="s">
        <v>110</v>
      </c>
      <c r="L28" s="12"/>
      <c r="M28" s="12"/>
      <c r="N28" s="12"/>
      <c r="O28" s="14"/>
    </row>
    <row r="29" ht="15.75" customHeight="1">
      <c r="A29" s="55"/>
      <c r="B29" s="56" t="s">
        <v>27</v>
      </c>
      <c r="C29" s="49"/>
      <c r="D29" s="21" t="s">
        <v>28</v>
      </c>
      <c r="E29" s="53" t="s">
        <v>30</v>
      </c>
      <c r="F29" s="53" t="s">
        <v>31</v>
      </c>
      <c r="G29" s="49"/>
      <c r="J29" s="56" t="s">
        <v>27</v>
      </c>
      <c r="K29" s="49"/>
      <c r="L29" s="21" t="s">
        <v>28</v>
      </c>
      <c r="M29" s="53" t="s">
        <v>30</v>
      </c>
      <c r="N29" s="53" t="s">
        <v>31</v>
      </c>
      <c r="O29" s="49"/>
    </row>
    <row r="30" ht="15.75" customHeight="1">
      <c r="A30" s="52"/>
      <c r="B30" s="53" t="s">
        <v>34</v>
      </c>
      <c r="C30" s="49" t="s">
        <v>35</v>
      </c>
      <c r="D30" s="57">
        <v>0.0</v>
      </c>
      <c r="E30" s="57">
        <v>0.0</v>
      </c>
      <c r="F30" s="25">
        <v>2.0</v>
      </c>
      <c r="G30" s="25">
        <f t="shared" ref="G30:G33" si="7">E30*F30</f>
        <v>0</v>
      </c>
      <c r="J30" s="53" t="s">
        <v>34</v>
      </c>
      <c r="K30" s="49" t="s">
        <v>35</v>
      </c>
      <c r="L30" s="57">
        <v>0.0</v>
      </c>
      <c r="M30" s="57">
        <v>0.0</v>
      </c>
      <c r="N30" s="25">
        <v>2.0</v>
      </c>
      <c r="O30" s="25">
        <f t="shared" ref="O30:O33" si="8">M30*N30</f>
        <v>0</v>
      </c>
    </row>
    <row r="31" ht="15.75" customHeight="1">
      <c r="A31" s="58"/>
      <c r="B31" s="59" t="s">
        <v>37</v>
      </c>
      <c r="C31" s="49" t="s">
        <v>35</v>
      </c>
      <c r="D31" s="57">
        <v>1.0</v>
      </c>
      <c r="E31" s="57">
        <v>1.0</v>
      </c>
      <c r="F31" s="25">
        <v>1.0</v>
      </c>
      <c r="G31" s="25">
        <f t="shared" si="7"/>
        <v>1</v>
      </c>
      <c r="J31" s="59" t="s">
        <v>37</v>
      </c>
      <c r="K31" s="49" t="s">
        <v>35</v>
      </c>
      <c r="L31" s="57">
        <v>1.0</v>
      </c>
      <c r="M31" s="57">
        <v>1.0</v>
      </c>
      <c r="N31" s="25">
        <v>1.0</v>
      </c>
      <c r="O31" s="25">
        <f t="shared" si="8"/>
        <v>1</v>
      </c>
    </row>
    <row r="32" ht="15.75" customHeight="1">
      <c r="A32" s="52"/>
      <c r="B32" s="53" t="s">
        <v>41</v>
      </c>
      <c r="C32" s="49" t="s">
        <v>42</v>
      </c>
      <c r="D32" s="57">
        <v>1.0</v>
      </c>
      <c r="E32" s="57">
        <v>0.33</v>
      </c>
      <c r="F32" s="25">
        <v>3.0</v>
      </c>
      <c r="G32" s="25">
        <f t="shared" si="7"/>
        <v>0.99</v>
      </c>
      <c r="J32" s="53" t="s">
        <v>41</v>
      </c>
      <c r="K32" s="49" t="s">
        <v>42</v>
      </c>
      <c r="L32" s="57">
        <v>1.0</v>
      </c>
      <c r="M32" s="57">
        <v>0.33</v>
      </c>
      <c r="N32" s="25">
        <v>3.0</v>
      </c>
      <c r="O32" s="25">
        <f t="shared" si="8"/>
        <v>0.99</v>
      </c>
    </row>
    <row r="33" ht="15.75" customHeight="1">
      <c r="A33" s="52"/>
      <c r="B33" s="53" t="s">
        <v>47</v>
      </c>
      <c r="C33" s="49" t="s">
        <v>42</v>
      </c>
      <c r="D33" s="57">
        <v>2.0</v>
      </c>
      <c r="E33" s="57">
        <v>0.66</v>
      </c>
      <c r="F33" s="25">
        <v>3.0</v>
      </c>
      <c r="G33" s="25">
        <f t="shared" si="7"/>
        <v>1.98</v>
      </c>
      <c r="J33" s="53" t="s">
        <v>47</v>
      </c>
      <c r="K33" s="49" t="s">
        <v>42</v>
      </c>
      <c r="L33" s="57">
        <v>2.0</v>
      </c>
      <c r="M33" s="57">
        <v>0.66</v>
      </c>
      <c r="N33" s="25">
        <v>3.0</v>
      </c>
      <c r="O33" s="25">
        <f t="shared" si="8"/>
        <v>1.98</v>
      </c>
    </row>
    <row r="34" ht="15.75" customHeight="1">
      <c r="A34" s="52"/>
      <c r="B34" s="53"/>
      <c r="C34" s="49"/>
      <c r="D34" s="49"/>
      <c r="E34" s="49"/>
      <c r="F34" s="49"/>
      <c r="G34" s="57">
        <f>SUM(G30:G33)/9</f>
        <v>0.4411111111</v>
      </c>
      <c r="J34" s="53"/>
      <c r="K34" s="49"/>
      <c r="L34" s="49"/>
      <c r="M34" s="49"/>
      <c r="N34" s="49"/>
      <c r="O34" s="57">
        <f>SUM(O30:O33)/9</f>
        <v>0.4411111111</v>
      </c>
    </row>
    <row r="35" ht="15.75" customHeight="1">
      <c r="A35" s="29"/>
      <c r="B35" s="29"/>
      <c r="J35" s="29"/>
    </row>
    <row r="36" ht="15.75" customHeight="1">
      <c r="A36" s="29"/>
      <c r="B36" s="29"/>
      <c r="J36" s="29"/>
    </row>
    <row r="37" ht="15.75" customHeight="1">
      <c r="A37" s="52"/>
      <c r="B37" s="53"/>
      <c r="C37" s="54" t="s">
        <v>137</v>
      </c>
      <c r="D37" s="12"/>
      <c r="E37" s="12"/>
      <c r="F37" s="12"/>
      <c r="G37" s="14"/>
      <c r="J37" s="53"/>
      <c r="K37" s="60" t="s">
        <v>56</v>
      </c>
      <c r="L37" s="12"/>
      <c r="M37" s="12"/>
      <c r="N37" s="12"/>
      <c r="O37" s="14"/>
    </row>
    <row r="38" ht="15.75" customHeight="1">
      <c r="A38" s="55"/>
      <c r="B38" s="56" t="s">
        <v>27</v>
      </c>
      <c r="C38" s="49"/>
      <c r="D38" s="21" t="s">
        <v>28</v>
      </c>
      <c r="E38" s="53" t="s">
        <v>30</v>
      </c>
      <c r="F38" s="53" t="s">
        <v>31</v>
      </c>
      <c r="G38" s="49"/>
      <c r="J38" s="56" t="s">
        <v>27</v>
      </c>
      <c r="K38" s="49"/>
      <c r="L38" s="21" t="s">
        <v>28</v>
      </c>
      <c r="M38" s="53" t="s">
        <v>30</v>
      </c>
      <c r="N38" s="53" t="s">
        <v>31</v>
      </c>
      <c r="O38" s="49"/>
    </row>
    <row r="39" ht="15.75" customHeight="1">
      <c r="A39" s="52"/>
      <c r="B39" s="53" t="s">
        <v>34</v>
      </c>
      <c r="C39" s="49" t="s">
        <v>35</v>
      </c>
      <c r="D39" s="57">
        <v>0.0</v>
      </c>
      <c r="E39" s="57">
        <v>0.0</v>
      </c>
      <c r="F39" s="25">
        <v>2.0</v>
      </c>
      <c r="G39" s="25">
        <f t="shared" ref="G39:G42" si="9">E39*F39</f>
        <v>0</v>
      </c>
      <c r="J39" s="53" t="s">
        <v>34</v>
      </c>
      <c r="K39" s="49" t="s">
        <v>35</v>
      </c>
      <c r="L39" s="57">
        <v>0.0</v>
      </c>
      <c r="M39" s="57">
        <v>0.0</v>
      </c>
      <c r="N39" s="25">
        <v>2.0</v>
      </c>
      <c r="O39" s="25">
        <f t="shared" ref="O39:O42" si="10">M39*N39</f>
        <v>0</v>
      </c>
    </row>
    <row r="40" ht="15.75" customHeight="1">
      <c r="A40" s="58"/>
      <c r="B40" s="59" t="s">
        <v>37</v>
      </c>
      <c r="C40" s="49" t="s">
        <v>35</v>
      </c>
      <c r="D40" s="57">
        <v>1.0</v>
      </c>
      <c r="E40" s="57">
        <v>1.0</v>
      </c>
      <c r="F40" s="25">
        <v>1.0</v>
      </c>
      <c r="G40" s="25">
        <f t="shared" si="9"/>
        <v>1</v>
      </c>
      <c r="J40" s="59" t="s">
        <v>37</v>
      </c>
      <c r="K40" s="49" t="s">
        <v>35</v>
      </c>
      <c r="L40" s="57">
        <v>0.0</v>
      </c>
      <c r="M40" s="57">
        <v>0.0</v>
      </c>
      <c r="N40" s="25">
        <v>1.0</v>
      </c>
      <c r="O40" s="25">
        <f t="shared" si="10"/>
        <v>0</v>
      </c>
    </row>
    <row r="41" ht="15.75" customHeight="1">
      <c r="A41" s="52"/>
      <c r="B41" s="53" t="s">
        <v>41</v>
      </c>
      <c r="C41" s="49" t="s">
        <v>42</v>
      </c>
      <c r="D41" s="57">
        <v>1.0</v>
      </c>
      <c r="E41" s="57">
        <v>0.33</v>
      </c>
      <c r="F41" s="25">
        <v>3.0</v>
      </c>
      <c r="G41" s="25">
        <f t="shared" si="9"/>
        <v>0.99</v>
      </c>
      <c r="J41" s="53" t="s">
        <v>41</v>
      </c>
      <c r="K41" s="49" t="s">
        <v>42</v>
      </c>
      <c r="L41" s="61">
        <v>1.0</v>
      </c>
      <c r="M41" s="61">
        <v>0.33</v>
      </c>
      <c r="N41" s="25">
        <v>3.0</v>
      </c>
      <c r="O41" s="25">
        <f t="shared" si="10"/>
        <v>0.99</v>
      </c>
    </row>
    <row r="42" ht="15.75" customHeight="1">
      <c r="A42" s="52"/>
      <c r="B42" s="53" t="s">
        <v>47</v>
      </c>
      <c r="C42" s="49" t="s">
        <v>35</v>
      </c>
      <c r="D42" s="57">
        <v>1.0</v>
      </c>
      <c r="E42" s="57">
        <v>0.33</v>
      </c>
      <c r="F42" s="25">
        <v>3.0</v>
      </c>
      <c r="G42" s="25">
        <f t="shared" si="9"/>
        <v>0.99</v>
      </c>
      <c r="J42" s="53" t="s">
        <v>47</v>
      </c>
      <c r="K42" s="49" t="s">
        <v>42</v>
      </c>
      <c r="L42" s="61">
        <v>1.0</v>
      </c>
      <c r="M42" s="61">
        <v>0.33</v>
      </c>
      <c r="N42" s="25">
        <v>3.0</v>
      </c>
      <c r="O42" s="25">
        <f t="shared" si="10"/>
        <v>0.99</v>
      </c>
    </row>
    <row r="43" ht="15.75" customHeight="1">
      <c r="A43" s="52"/>
      <c r="B43" s="53"/>
      <c r="C43" s="49"/>
      <c r="D43" s="49"/>
      <c r="E43" s="49"/>
      <c r="F43" s="49"/>
      <c r="G43" s="57">
        <f>SUM(G39:G42)/9</f>
        <v>0.3311111111</v>
      </c>
      <c r="J43" s="53"/>
      <c r="K43" s="49"/>
      <c r="L43" s="49"/>
      <c r="M43" s="49"/>
      <c r="N43" s="49"/>
      <c r="O43" s="57">
        <f>SUM(O39:O42)/9</f>
        <v>0.22</v>
      </c>
    </row>
    <row r="44" ht="15.75" customHeight="1">
      <c r="A44" s="29"/>
      <c r="B44" s="29"/>
      <c r="J44" s="29"/>
    </row>
    <row r="45" ht="15.75" customHeight="1">
      <c r="A45" s="29"/>
      <c r="B45" s="29"/>
      <c r="J45" s="29"/>
    </row>
    <row r="46" ht="15.75" customHeight="1">
      <c r="A46" s="29"/>
      <c r="B46" s="29"/>
      <c r="J46" s="29"/>
    </row>
    <row r="47" ht="15.75" customHeight="1">
      <c r="A47" s="52"/>
      <c r="B47" s="53"/>
      <c r="C47" s="54" t="s">
        <v>93</v>
      </c>
      <c r="D47" s="12"/>
      <c r="E47" s="12"/>
      <c r="F47" s="12"/>
      <c r="G47" s="14"/>
      <c r="J47" s="53"/>
      <c r="K47" s="60" t="s">
        <v>62</v>
      </c>
      <c r="L47" s="12"/>
      <c r="M47" s="12"/>
      <c r="N47" s="12"/>
      <c r="O47" s="14"/>
    </row>
    <row r="48" ht="15.75" customHeight="1">
      <c r="A48" s="55"/>
      <c r="B48" s="56" t="s">
        <v>27</v>
      </c>
      <c r="C48" s="49"/>
      <c r="D48" s="21" t="s">
        <v>28</v>
      </c>
      <c r="E48" s="53" t="s">
        <v>30</v>
      </c>
      <c r="F48" s="53" t="s">
        <v>31</v>
      </c>
      <c r="G48" s="49"/>
      <c r="J48" s="56" t="s">
        <v>27</v>
      </c>
      <c r="K48" s="49"/>
      <c r="L48" s="21" t="s">
        <v>28</v>
      </c>
      <c r="M48" s="53" t="s">
        <v>30</v>
      </c>
      <c r="N48" s="53" t="s">
        <v>31</v>
      </c>
      <c r="O48" s="49"/>
    </row>
    <row r="49" ht="15.75" customHeight="1">
      <c r="A49" s="52"/>
      <c r="B49" s="53" t="s">
        <v>34</v>
      </c>
      <c r="C49" s="49" t="s">
        <v>35</v>
      </c>
      <c r="D49" s="57">
        <v>0.0</v>
      </c>
      <c r="E49" s="57">
        <v>0.0</v>
      </c>
      <c r="F49" s="25">
        <v>2.0</v>
      </c>
      <c r="G49" s="25">
        <f t="shared" ref="G49:G52" si="11">E49*F49</f>
        <v>0</v>
      </c>
      <c r="J49" s="53" t="s">
        <v>34</v>
      </c>
      <c r="K49" s="49" t="s">
        <v>35</v>
      </c>
      <c r="L49" s="57">
        <v>0.0</v>
      </c>
      <c r="M49" s="57">
        <v>0.0</v>
      </c>
      <c r="N49" s="25">
        <v>2.0</v>
      </c>
      <c r="O49" s="25">
        <f t="shared" ref="O49:O52" si="12">M49*N49</f>
        <v>0</v>
      </c>
    </row>
    <row r="50" ht="15.75" customHeight="1">
      <c r="A50" s="58"/>
      <c r="B50" s="59" t="s">
        <v>37</v>
      </c>
      <c r="C50" s="49" t="s">
        <v>35</v>
      </c>
      <c r="D50" s="57">
        <v>1.0</v>
      </c>
      <c r="E50" s="57">
        <v>1.0</v>
      </c>
      <c r="F50" s="25">
        <v>1.0</v>
      </c>
      <c r="G50" s="25">
        <f t="shared" si="11"/>
        <v>1</v>
      </c>
      <c r="J50" s="59" t="s">
        <v>37</v>
      </c>
      <c r="K50" s="49" t="s">
        <v>35</v>
      </c>
      <c r="L50" s="61">
        <v>0.0</v>
      </c>
      <c r="M50" s="61">
        <v>0.0</v>
      </c>
      <c r="N50" s="25">
        <v>1.0</v>
      </c>
      <c r="O50" s="25">
        <f t="shared" si="12"/>
        <v>0</v>
      </c>
    </row>
    <row r="51" ht="15.75" customHeight="1">
      <c r="A51" s="52"/>
      <c r="B51" s="53" t="s">
        <v>41</v>
      </c>
      <c r="C51" s="49" t="s">
        <v>42</v>
      </c>
      <c r="D51" s="57">
        <v>2.0</v>
      </c>
      <c r="E51" s="57">
        <v>0.66</v>
      </c>
      <c r="F51" s="25">
        <v>3.0</v>
      </c>
      <c r="G51" s="25">
        <f t="shared" si="11"/>
        <v>1.98</v>
      </c>
      <c r="J51" s="53" t="s">
        <v>41</v>
      </c>
      <c r="K51" s="49" t="s">
        <v>42</v>
      </c>
      <c r="L51" s="61">
        <v>1.0</v>
      </c>
      <c r="M51" s="61">
        <v>0.33</v>
      </c>
      <c r="N51" s="25">
        <v>3.0</v>
      </c>
      <c r="O51" s="25">
        <f t="shared" si="12"/>
        <v>0.99</v>
      </c>
    </row>
    <row r="52" ht="15.75" customHeight="1">
      <c r="A52" s="52"/>
      <c r="B52" s="53" t="s">
        <v>47</v>
      </c>
      <c r="C52" s="49" t="s">
        <v>42</v>
      </c>
      <c r="D52" s="57">
        <v>2.0</v>
      </c>
      <c r="E52" s="57">
        <v>0.66</v>
      </c>
      <c r="F52" s="25">
        <v>3.0</v>
      </c>
      <c r="G52" s="25">
        <f t="shared" si="11"/>
        <v>1.98</v>
      </c>
      <c r="J52" s="53" t="s">
        <v>47</v>
      </c>
      <c r="K52" s="49" t="s">
        <v>42</v>
      </c>
      <c r="L52" s="61">
        <v>0.0</v>
      </c>
      <c r="M52" s="61">
        <v>0.0</v>
      </c>
      <c r="N52" s="25">
        <v>3.0</v>
      </c>
      <c r="O52" s="25">
        <f t="shared" si="12"/>
        <v>0</v>
      </c>
    </row>
    <row r="53" ht="15.75" customHeight="1">
      <c r="A53" s="52"/>
      <c r="B53" s="53"/>
      <c r="C53" s="49"/>
      <c r="D53" s="49"/>
      <c r="E53" s="49"/>
      <c r="F53" s="49"/>
      <c r="G53" s="57">
        <f>SUM(G49:G52)/9</f>
        <v>0.5511111111</v>
      </c>
      <c r="J53" s="53"/>
      <c r="K53" s="49"/>
      <c r="L53" s="49"/>
      <c r="M53" s="49"/>
      <c r="N53" s="49"/>
      <c r="O53" s="57">
        <f>SUM(O49:O52)/9</f>
        <v>0.11</v>
      </c>
    </row>
    <row r="54" ht="15.75" customHeight="1">
      <c r="A54" s="29"/>
      <c r="B54" s="29"/>
      <c r="J54" s="29"/>
    </row>
    <row r="55" ht="15.75" customHeight="1">
      <c r="A55" s="29"/>
      <c r="B55" s="29"/>
      <c r="J55" s="29"/>
    </row>
    <row r="56" ht="15.75" customHeight="1">
      <c r="A56" s="52"/>
      <c r="B56" s="53"/>
      <c r="C56" s="54" t="s">
        <v>87</v>
      </c>
      <c r="D56" s="12"/>
      <c r="E56" s="12"/>
      <c r="F56" s="12"/>
      <c r="G56" s="14"/>
      <c r="J56" s="53"/>
      <c r="K56" s="60" t="s">
        <v>123</v>
      </c>
      <c r="L56" s="12"/>
      <c r="M56" s="12"/>
      <c r="N56" s="12"/>
      <c r="O56" s="14"/>
    </row>
    <row r="57" ht="15.75" customHeight="1">
      <c r="A57" s="55"/>
      <c r="B57" s="56" t="s">
        <v>27</v>
      </c>
      <c r="C57" s="49"/>
      <c r="D57" s="21" t="s">
        <v>28</v>
      </c>
      <c r="E57" s="53" t="s">
        <v>30</v>
      </c>
      <c r="F57" s="53" t="s">
        <v>31</v>
      </c>
      <c r="G57" s="49"/>
      <c r="J57" s="56" t="s">
        <v>27</v>
      </c>
      <c r="K57" s="49"/>
      <c r="L57" s="21" t="s">
        <v>28</v>
      </c>
      <c r="M57" s="53" t="s">
        <v>30</v>
      </c>
      <c r="N57" s="53" t="s">
        <v>31</v>
      </c>
      <c r="O57" s="49"/>
    </row>
    <row r="58" ht="15.75" customHeight="1">
      <c r="A58" s="52"/>
      <c r="B58" s="53" t="s">
        <v>34</v>
      </c>
      <c r="C58" s="49" t="s">
        <v>35</v>
      </c>
      <c r="D58" s="57">
        <v>0.0</v>
      </c>
      <c r="E58" s="57">
        <v>0.0</v>
      </c>
      <c r="F58" s="25">
        <v>2.0</v>
      </c>
      <c r="G58" s="25">
        <f t="shared" ref="G58:G61" si="13">E58*F58</f>
        <v>0</v>
      </c>
      <c r="J58" s="53" t="s">
        <v>34</v>
      </c>
      <c r="K58" s="49" t="s">
        <v>35</v>
      </c>
      <c r="L58" s="57">
        <v>0.0</v>
      </c>
      <c r="M58" s="57">
        <v>0.0</v>
      </c>
      <c r="N58" s="25">
        <v>2.0</v>
      </c>
      <c r="O58" s="25">
        <f t="shared" ref="O58:O61" si="14">M58*N58</f>
        <v>0</v>
      </c>
    </row>
    <row r="59" ht="15.75" customHeight="1">
      <c r="A59" s="58"/>
      <c r="B59" s="59" t="s">
        <v>37</v>
      </c>
      <c r="C59" s="49" t="s">
        <v>35</v>
      </c>
      <c r="D59" s="57">
        <v>1.0</v>
      </c>
      <c r="E59" s="57">
        <v>1.0</v>
      </c>
      <c r="F59" s="25">
        <v>1.0</v>
      </c>
      <c r="G59" s="25">
        <f t="shared" si="13"/>
        <v>1</v>
      </c>
      <c r="J59" s="59" t="s">
        <v>37</v>
      </c>
      <c r="K59" s="49" t="s">
        <v>35</v>
      </c>
      <c r="L59" s="61">
        <v>0.0</v>
      </c>
      <c r="M59" s="57">
        <v>1.0</v>
      </c>
      <c r="N59" s="25">
        <v>1.0</v>
      </c>
      <c r="O59" s="25">
        <f t="shared" si="14"/>
        <v>1</v>
      </c>
    </row>
    <row r="60" ht="15.75" customHeight="1">
      <c r="A60" s="52"/>
      <c r="B60" s="53" t="s">
        <v>41</v>
      </c>
      <c r="C60" s="49" t="s">
        <v>42</v>
      </c>
      <c r="D60" s="57">
        <v>1.0</v>
      </c>
      <c r="E60" s="57">
        <v>0.33</v>
      </c>
      <c r="F60" s="25">
        <v>3.0</v>
      </c>
      <c r="G60" s="25">
        <f t="shared" si="13"/>
        <v>0.99</v>
      </c>
      <c r="J60" s="53" t="s">
        <v>41</v>
      </c>
      <c r="K60" s="49" t="s">
        <v>42</v>
      </c>
      <c r="L60" s="57">
        <v>1.0</v>
      </c>
      <c r="M60" s="57">
        <v>0.33</v>
      </c>
      <c r="N60" s="25">
        <v>3.0</v>
      </c>
      <c r="O60" s="25">
        <f t="shared" si="14"/>
        <v>0.99</v>
      </c>
    </row>
    <row r="61" ht="15.75" customHeight="1">
      <c r="A61" s="52"/>
      <c r="B61" s="53" t="s">
        <v>47</v>
      </c>
      <c r="C61" s="49" t="s">
        <v>42</v>
      </c>
      <c r="D61" s="57">
        <v>0.0</v>
      </c>
      <c r="E61" s="57">
        <v>0.0</v>
      </c>
      <c r="F61" s="25">
        <v>3.0</v>
      </c>
      <c r="G61" s="25">
        <f t="shared" si="13"/>
        <v>0</v>
      </c>
      <c r="J61" s="53" t="s">
        <v>47</v>
      </c>
      <c r="K61" s="49" t="s">
        <v>42</v>
      </c>
      <c r="L61" s="61">
        <v>1.0</v>
      </c>
      <c r="M61" s="61">
        <v>0.33</v>
      </c>
      <c r="N61" s="25">
        <v>3.0</v>
      </c>
      <c r="O61" s="25">
        <f t="shared" si="14"/>
        <v>0.99</v>
      </c>
    </row>
    <row r="62" ht="15.75" customHeight="1">
      <c r="A62" s="52"/>
      <c r="B62" s="53"/>
      <c r="C62" s="49"/>
      <c r="D62" s="49"/>
      <c r="E62" s="49"/>
      <c r="F62" s="49"/>
      <c r="G62" s="57">
        <f>SUM(G58:G61)/9</f>
        <v>0.2211111111</v>
      </c>
      <c r="J62" s="53"/>
      <c r="K62" s="49"/>
      <c r="L62" s="49"/>
      <c r="M62" s="49"/>
      <c r="N62" s="49"/>
      <c r="O62" s="57">
        <f>SUM(O58:O61)/9</f>
        <v>0.3311111111</v>
      </c>
    </row>
    <row r="63" ht="15.75" customHeight="1">
      <c r="A63" s="29"/>
      <c r="B63" s="29"/>
      <c r="J63" s="29"/>
    </row>
    <row r="64" ht="15.75" customHeight="1">
      <c r="A64" s="29"/>
      <c r="B64" s="29"/>
      <c r="J64" s="29"/>
    </row>
    <row r="65" ht="15.75" customHeight="1">
      <c r="A65" s="52"/>
      <c r="B65" s="53"/>
      <c r="C65" s="54" t="s">
        <v>185</v>
      </c>
      <c r="D65" s="12"/>
      <c r="E65" s="12"/>
      <c r="F65" s="12"/>
      <c r="G65" s="14"/>
      <c r="J65" s="53"/>
      <c r="K65" s="54"/>
      <c r="L65" s="12"/>
      <c r="M65" s="12"/>
      <c r="N65" s="12"/>
      <c r="O65" s="14"/>
    </row>
    <row r="66" ht="15.75" customHeight="1">
      <c r="A66" s="55"/>
      <c r="B66" s="56" t="s">
        <v>27</v>
      </c>
      <c r="C66" s="49"/>
      <c r="D66" s="21" t="s">
        <v>28</v>
      </c>
      <c r="E66" s="53" t="s">
        <v>30</v>
      </c>
      <c r="F66" s="53" t="s">
        <v>31</v>
      </c>
      <c r="G66" s="49"/>
      <c r="J66" s="56" t="s">
        <v>27</v>
      </c>
      <c r="K66" s="49"/>
      <c r="L66" s="21" t="s">
        <v>28</v>
      </c>
      <c r="M66" s="53" t="s">
        <v>30</v>
      </c>
      <c r="N66" s="53" t="s">
        <v>31</v>
      </c>
      <c r="O66" s="49"/>
    </row>
    <row r="67" ht="15.75" customHeight="1">
      <c r="A67" s="52"/>
      <c r="B67" s="53" t="s">
        <v>34</v>
      </c>
      <c r="C67" s="49" t="s">
        <v>35</v>
      </c>
      <c r="D67" s="57">
        <v>0.0</v>
      </c>
      <c r="E67" s="57">
        <v>0.0</v>
      </c>
      <c r="F67" s="25">
        <v>2.0</v>
      </c>
      <c r="G67" s="25">
        <f t="shared" ref="G67:G70" si="15">E67*F67</f>
        <v>0</v>
      </c>
      <c r="J67" s="53" t="s">
        <v>34</v>
      </c>
      <c r="K67" s="49" t="s">
        <v>35</v>
      </c>
      <c r="L67" s="57">
        <v>0.0</v>
      </c>
      <c r="M67" s="57">
        <v>0.0</v>
      </c>
      <c r="N67" s="25">
        <v>2.0</v>
      </c>
      <c r="O67" s="25">
        <f t="shared" ref="O67:O70" si="16">M67*N67</f>
        <v>0</v>
      </c>
    </row>
    <row r="68" ht="15.75" customHeight="1">
      <c r="A68" s="58"/>
      <c r="B68" s="59" t="s">
        <v>37</v>
      </c>
      <c r="C68" s="49" t="s">
        <v>35</v>
      </c>
      <c r="D68" s="57">
        <v>0.0</v>
      </c>
      <c r="E68" s="57">
        <v>0.0</v>
      </c>
      <c r="F68" s="25">
        <v>1.0</v>
      </c>
      <c r="G68" s="25">
        <f t="shared" si="15"/>
        <v>0</v>
      </c>
      <c r="J68" s="59" t="s">
        <v>37</v>
      </c>
      <c r="K68" s="49" t="s">
        <v>35</v>
      </c>
      <c r="L68" s="57">
        <v>0.0</v>
      </c>
      <c r="M68" s="57">
        <v>0.0</v>
      </c>
      <c r="N68" s="25">
        <v>1.0</v>
      </c>
      <c r="O68" s="25">
        <f t="shared" si="16"/>
        <v>0</v>
      </c>
    </row>
    <row r="69" ht="15.75" customHeight="1">
      <c r="A69" s="52"/>
      <c r="B69" s="53" t="s">
        <v>41</v>
      </c>
      <c r="C69" s="49" t="s">
        <v>42</v>
      </c>
      <c r="D69" s="57">
        <v>1.0</v>
      </c>
      <c r="E69" s="57">
        <v>0.33</v>
      </c>
      <c r="F69" s="25">
        <v>3.0</v>
      </c>
      <c r="G69" s="25">
        <f t="shared" si="15"/>
        <v>0.99</v>
      </c>
      <c r="J69" s="53" t="s">
        <v>41</v>
      </c>
      <c r="K69" s="49" t="s">
        <v>42</v>
      </c>
      <c r="L69" s="57">
        <v>1.0</v>
      </c>
      <c r="M69" s="57">
        <v>0.33</v>
      </c>
      <c r="N69" s="25">
        <v>3.0</v>
      </c>
      <c r="O69" s="25">
        <f t="shared" si="16"/>
        <v>0.99</v>
      </c>
    </row>
    <row r="70" ht="15.75" customHeight="1">
      <c r="A70" s="52"/>
      <c r="B70" s="53" t="s">
        <v>47</v>
      </c>
      <c r="C70" s="49" t="s">
        <v>42</v>
      </c>
      <c r="D70" s="57">
        <v>1.0</v>
      </c>
      <c r="E70" s="57">
        <v>0.33</v>
      </c>
      <c r="F70" s="25">
        <v>3.0</v>
      </c>
      <c r="G70" s="25">
        <f t="shared" si="15"/>
        <v>0.99</v>
      </c>
      <c r="J70" s="53" t="s">
        <v>47</v>
      </c>
      <c r="K70" s="49" t="s">
        <v>42</v>
      </c>
      <c r="L70" s="57">
        <v>1.0</v>
      </c>
      <c r="M70" s="57">
        <v>0.33</v>
      </c>
      <c r="N70" s="25">
        <v>3.0</v>
      </c>
      <c r="O70" s="25">
        <f t="shared" si="16"/>
        <v>0.99</v>
      </c>
    </row>
    <row r="71" ht="15.75" customHeight="1">
      <c r="A71" s="52"/>
      <c r="B71" s="53"/>
      <c r="C71" s="49"/>
      <c r="D71" s="49"/>
      <c r="E71" s="49"/>
      <c r="F71" s="49"/>
      <c r="G71" s="57">
        <f>SUM(G67:G70)/9</f>
        <v>0.22</v>
      </c>
      <c r="J71" s="53"/>
      <c r="K71" s="49"/>
      <c r="L71" s="49"/>
      <c r="M71" s="49"/>
      <c r="N71" s="49"/>
      <c r="O71" s="57">
        <f>SUM(O67:O70)/9</f>
        <v>0.22</v>
      </c>
    </row>
    <row r="72" ht="15.75" customHeight="1">
      <c r="A72" s="29"/>
      <c r="B72" s="29"/>
      <c r="J72" s="29"/>
    </row>
    <row r="73" ht="15.75" customHeight="1">
      <c r="A73" s="29"/>
      <c r="B73" s="29"/>
      <c r="J73" s="29"/>
    </row>
    <row r="74" ht="15.75" customHeight="1">
      <c r="A74" s="52"/>
      <c r="B74" s="53"/>
      <c r="C74" s="54" t="s">
        <v>73</v>
      </c>
      <c r="D74" s="12"/>
      <c r="E74" s="12"/>
      <c r="F74" s="12"/>
      <c r="G74" s="14"/>
      <c r="J74" s="53"/>
      <c r="K74" s="54"/>
      <c r="L74" s="12"/>
      <c r="M74" s="12"/>
      <c r="N74" s="12"/>
      <c r="O74" s="14"/>
    </row>
    <row r="75" ht="15.75" customHeight="1">
      <c r="A75" s="55"/>
      <c r="B75" s="56" t="s">
        <v>27</v>
      </c>
      <c r="C75" s="49"/>
      <c r="D75" s="21" t="s">
        <v>28</v>
      </c>
      <c r="E75" s="53" t="s">
        <v>30</v>
      </c>
      <c r="F75" s="53" t="s">
        <v>31</v>
      </c>
      <c r="G75" s="49"/>
      <c r="J75" s="56" t="s">
        <v>27</v>
      </c>
      <c r="K75" s="49"/>
      <c r="L75" s="21" t="s">
        <v>28</v>
      </c>
      <c r="M75" s="53" t="s">
        <v>30</v>
      </c>
      <c r="N75" s="53" t="s">
        <v>31</v>
      </c>
      <c r="O75" s="49"/>
    </row>
    <row r="76" ht="15.75" customHeight="1">
      <c r="A76" s="52"/>
      <c r="B76" s="53" t="s">
        <v>34</v>
      </c>
      <c r="C76" s="49" t="s">
        <v>35</v>
      </c>
      <c r="D76" s="57">
        <v>0.0</v>
      </c>
      <c r="E76" s="57">
        <v>0.0</v>
      </c>
      <c r="F76" s="25">
        <v>2.0</v>
      </c>
      <c r="G76" s="25">
        <f t="shared" ref="G76:G79" si="17">E76*F76</f>
        <v>0</v>
      </c>
      <c r="J76" s="53" t="s">
        <v>34</v>
      </c>
      <c r="K76" s="49" t="s">
        <v>35</v>
      </c>
      <c r="L76" s="57">
        <v>0.0</v>
      </c>
      <c r="M76" s="57">
        <v>0.0</v>
      </c>
      <c r="N76" s="25">
        <v>2.0</v>
      </c>
      <c r="O76" s="25">
        <f t="shared" ref="O76:O79" si="18">M76*N76</f>
        <v>0</v>
      </c>
    </row>
    <row r="77" ht="15.75" customHeight="1">
      <c r="A77" s="58"/>
      <c r="B77" s="59" t="s">
        <v>37</v>
      </c>
      <c r="C77" s="49" t="s">
        <v>35</v>
      </c>
      <c r="D77" s="57">
        <v>0.0</v>
      </c>
      <c r="E77" s="57">
        <v>0.0</v>
      </c>
      <c r="F77" s="25">
        <v>1.0</v>
      </c>
      <c r="G77" s="25">
        <f t="shared" si="17"/>
        <v>0</v>
      </c>
      <c r="J77" s="59" t="s">
        <v>37</v>
      </c>
      <c r="K77" s="49" t="s">
        <v>35</v>
      </c>
      <c r="L77" s="57">
        <v>0.0</v>
      </c>
      <c r="M77" s="57">
        <v>0.0</v>
      </c>
      <c r="N77" s="25">
        <v>1.0</v>
      </c>
      <c r="O77" s="25">
        <f t="shared" si="18"/>
        <v>0</v>
      </c>
    </row>
    <row r="78" ht="15.75" customHeight="1">
      <c r="A78" s="52"/>
      <c r="B78" s="53" t="s">
        <v>41</v>
      </c>
      <c r="C78" s="49" t="s">
        <v>42</v>
      </c>
      <c r="D78" s="57">
        <v>1.0</v>
      </c>
      <c r="E78" s="57">
        <v>0.33</v>
      </c>
      <c r="F78" s="25">
        <v>3.0</v>
      </c>
      <c r="G78" s="25">
        <f t="shared" si="17"/>
        <v>0.99</v>
      </c>
      <c r="J78" s="53" t="s">
        <v>41</v>
      </c>
      <c r="K78" s="49" t="s">
        <v>42</v>
      </c>
      <c r="L78" s="57">
        <v>1.0</v>
      </c>
      <c r="M78" s="57">
        <v>0.33</v>
      </c>
      <c r="N78" s="25">
        <v>3.0</v>
      </c>
      <c r="O78" s="25">
        <f t="shared" si="18"/>
        <v>0.99</v>
      </c>
    </row>
    <row r="79" ht="15.75" customHeight="1">
      <c r="A79" s="52"/>
      <c r="B79" s="53" t="s">
        <v>47</v>
      </c>
      <c r="C79" s="49" t="s">
        <v>35</v>
      </c>
      <c r="D79" s="57">
        <v>0.0</v>
      </c>
      <c r="E79" s="57">
        <v>0.0</v>
      </c>
      <c r="F79" s="25">
        <v>3.0</v>
      </c>
      <c r="G79" s="25">
        <f t="shared" si="17"/>
        <v>0</v>
      </c>
      <c r="J79" s="53" t="s">
        <v>47</v>
      </c>
      <c r="K79" s="49" t="s">
        <v>35</v>
      </c>
      <c r="L79" s="57">
        <v>0.0</v>
      </c>
      <c r="M79" s="57">
        <v>0.0</v>
      </c>
      <c r="N79" s="25">
        <v>3.0</v>
      </c>
      <c r="O79" s="25">
        <f t="shared" si="18"/>
        <v>0</v>
      </c>
    </row>
    <row r="80" ht="15.75" customHeight="1">
      <c r="A80" s="52"/>
      <c r="B80" s="53"/>
      <c r="C80" s="49"/>
      <c r="D80" s="49"/>
      <c r="E80" s="49"/>
      <c r="F80" s="49"/>
      <c r="G80" s="57">
        <f>SUM(G76:G79)/9</f>
        <v>0.11</v>
      </c>
      <c r="J80" s="53"/>
      <c r="K80" s="49"/>
      <c r="L80" s="49"/>
      <c r="M80" s="49"/>
      <c r="N80" s="49"/>
      <c r="O80" s="57">
        <f>SUM(O76:O79)/9</f>
        <v>0.11</v>
      </c>
    </row>
    <row r="81" ht="15.75" customHeight="1">
      <c r="A81" s="29"/>
      <c r="B81" s="29"/>
      <c r="J81" s="29"/>
    </row>
    <row r="82" ht="15.75" customHeight="1">
      <c r="A82" s="29"/>
      <c r="B82" s="29"/>
      <c r="J82" s="29"/>
    </row>
    <row r="83" ht="15.75" customHeight="1">
      <c r="A83" s="52"/>
      <c r="B83" s="53"/>
      <c r="C83" s="54" t="s">
        <v>160</v>
      </c>
      <c r="D83" s="12"/>
      <c r="E83" s="12"/>
      <c r="F83" s="12"/>
      <c r="G83" s="14"/>
      <c r="J83" s="53"/>
      <c r="K83" s="54"/>
      <c r="L83" s="12"/>
      <c r="M83" s="12"/>
      <c r="N83" s="12"/>
      <c r="O83" s="14"/>
    </row>
    <row r="84" ht="15.75" customHeight="1">
      <c r="A84" s="55"/>
      <c r="B84" s="56" t="s">
        <v>27</v>
      </c>
      <c r="C84" s="49"/>
      <c r="D84" s="21" t="s">
        <v>28</v>
      </c>
      <c r="E84" s="53" t="s">
        <v>30</v>
      </c>
      <c r="F84" s="53" t="s">
        <v>31</v>
      </c>
      <c r="G84" s="49"/>
      <c r="J84" s="56" t="s">
        <v>27</v>
      </c>
      <c r="K84" s="49"/>
      <c r="L84" s="21" t="s">
        <v>28</v>
      </c>
      <c r="M84" s="53" t="s">
        <v>30</v>
      </c>
      <c r="N84" s="53" t="s">
        <v>31</v>
      </c>
      <c r="O84" s="49"/>
    </row>
    <row r="85" ht="15.75" customHeight="1">
      <c r="A85" s="52"/>
      <c r="B85" s="53" t="s">
        <v>34</v>
      </c>
      <c r="C85" s="49" t="s">
        <v>35</v>
      </c>
      <c r="D85" s="57">
        <v>0.0</v>
      </c>
      <c r="E85" s="57">
        <v>0.0</v>
      </c>
      <c r="F85" s="25">
        <v>2.0</v>
      </c>
      <c r="G85" s="25">
        <f t="shared" ref="G85:G88" si="19">E85*F85</f>
        <v>0</v>
      </c>
      <c r="J85" s="53" t="s">
        <v>34</v>
      </c>
      <c r="K85" s="49" t="s">
        <v>35</v>
      </c>
      <c r="L85" s="57">
        <v>0.0</v>
      </c>
      <c r="M85" s="57">
        <v>0.0</v>
      </c>
      <c r="N85" s="25">
        <v>2.0</v>
      </c>
      <c r="O85" s="25">
        <f t="shared" ref="O85:O88" si="20">M85*N85</f>
        <v>0</v>
      </c>
    </row>
    <row r="86" ht="15.75" customHeight="1">
      <c r="A86" s="58"/>
      <c r="B86" s="59" t="s">
        <v>37</v>
      </c>
      <c r="C86" s="49" t="s">
        <v>35</v>
      </c>
      <c r="D86" s="57">
        <v>0.0</v>
      </c>
      <c r="E86" s="57">
        <v>0.0</v>
      </c>
      <c r="F86" s="25">
        <v>1.0</v>
      </c>
      <c r="G86" s="25">
        <f t="shared" si="19"/>
        <v>0</v>
      </c>
      <c r="J86" s="59" t="s">
        <v>37</v>
      </c>
      <c r="K86" s="49" t="s">
        <v>35</v>
      </c>
      <c r="L86" s="57">
        <v>0.0</v>
      </c>
      <c r="M86" s="57">
        <v>0.0</v>
      </c>
      <c r="N86" s="25">
        <v>1.0</v>
      </c>
      <c r="O86" s="25">
        <f t="shared" si="20"/>
        <v>0</v>
      </c>
    </row>
    <row r="87" ht="15.75" customHeight="1">
      <c r="A87" s="52"/>
      <c r="B87" s="53" t="s">
        <v>41</v>
      </c>
      <c r="C87" s="49" t="s">
        <v>42</v>
      </c>
      <c r="D87" s="57">
        <v>1.0</v>
      </c>
      <c r="E87" s="57">
        <v>0.33</v>
      </c>
      <c r="F87" s="25">
        <v>3.0</v>
      </c>
      <c r="G87" s="25">
        <f t="shared" si="19"/>
        <v>0.99</v>
      </c>
      <c r="J87" s="53" t="s">
        <v>41</v>
      </c>
      <c r="K87" s="49" t="s">
        <v>42</v>
      </c>
      <c r="L87" s="57">
        <v>1.0</v>
      </c>
      <c r="M87" s="57">
        <v>0.33</v>
      </c>
      <c r="N87" s="25">
        <v>3.0</v>
      </c>
      <c r="O87" s="25">
        <f t="shared" si="20"/>
        <v>0.99</v>
      </c>
    </row>
    <row r="88" ht="15.75" customHeight="1">
      <c r="A88" s="52"/>
      <c r="B88" s="53" t="s">
        <v>47</v>
      </c>
      <c r="C88" s="49" t="s">
        <v>35</v>
      </c>
      <c r="D88" s="57">
        <v>1.0</v>
      </c>
      <c r="E88" s="57">
        <v>0.33</v>
      </c>
      <c r="F88" s="25">
        <v>3.0</v>
      </c>
      <c r="G88" s="25">
        <f t="shared" si="19"/>
        <v>0.99</v>
      </c>
      <c r="J88" s="53" t="s">
        <v>47</v>
      </c>
      <c r="K88" s="49" t="s">
        <v>35</v>
      </c>
      <c r="L88" s="57">
        <v>1.0</v>
      </c>
      <c r="M88" s="57">
        <v>0.33</v>
      </c>
      <c r="N88" s="25">
        <v>3.0</v>
      </c>
      <c r="O88" s="25">
        <f t="shared" si="20"/>
        <v>0.99</v>
      </c>
    </row>
    <row r="89" ht="15.75" customHeight="1">
      <c r="A89" s="52"/>
      <c r="B89" s="53"/>
      <c r="C89" s="49"/>
      <c r="D89" s="49"/>
      <c r="E89" s="49"/>
      <c r="F89" s="49"/>
      <c r="G89" s="57">
        <f>SUM(G85:G88)/9</f>
        <v>0.22</v>
      </c>
      <c r="J89" s="53"/>
      <c r="K89" s="49"/>
      <c r="L89" s="49"/>
      <c r="M89" s="49"/>
      <c r="N89" s="49"/>
      <c r="O89" s="57">
        <f>SUM(O85:O88)/9</f>
        <v>0.22</v>
      </c>
    </row>
    <row r="90" ht="15.75" customHeight="1">
      <c r="A90" s="29"/>
      <c r="B90" s="29"/>
      <c r="J90" s="29"/>
    </row>
    <row r="91" ht="15.75" customHeight="1">
      <c r="A91" s="29"/>
      <c r="B91" s="29"/>
      <c r="J91" s="29"/>
    </row>
    <row r="92" ht="15.75" customHeight="1">
      <c r="A92" s="52"/>
      <c r="B92" s="53"/>
      <c r="C92" s="54" t="s">
        <v>191</v>
      </c>
      <c r="D92" s="12"/>
      <c r="E92" s="12"/>
      <c r="F92" s="12"/>
      <c r="G92" s="14"/>
      <c r="J92" s="53"/>
      <c r="K92" s="54"/>
      <c r="L92" s="12"/>
      <c r="M92" s="12"/>
      <c r="N92" s="12"/>
      <c r="O92" s="14"/>
    </row>
    <row r="93" ht="15.75" customHeight="1">
      <c r="A93" s="55"/>
      <c r="B93" s="56" t="s">
        <v>27</v>
      </c>
      <c r="C93" s="49"/>
      <c r="D93" s="21" t="s">
        <v>28</v>
      </c>
      <c r="E93" s="53" t="s">
        <v>30</v>
      </c>
      <c r="F93" s="53" t="s">
        <v>31</v>
      </c>
      <c r="G93" s="49"/>
      <c r="J93" s="56" t="s">
        <v>27</v>
      </c>
      <c r="K93" s="49"/>
      <c r="L93" s="21" t="s">
        <v>28</v>
      </c>
      <c r="M93" s="53" t="s">
        <v>30</v>
      </c>
      <c r="N93" s="53" t="s">
        <v>31</v>
      </c>
      <c r="O93" s="49"/>
    </row>
    <row r="94" ht="15.75" customHeight="1">
      <c r="A94" s="52"/>
      <c r="B94" s="53" t="s">
        <v>34</v>
      </c>
      <c r="C94" s="49" t="s">
        <v>35</v>
      </c>
      <c r="D94" s="57">
        <v>0.0</v>
      </c>
      <c r="E94" s="57">
        <v>0.0</v>
      </c>
      <c r="F94" s="25">
        <v>2.0</v>
      </c>
      <c r="G94" s="25">
        <f t="shared" ref="G94:G97" si="21">E94*F94</f>
        <v>0</v>
      </c>
      <c r="J94" s="53" t="s">
        <v>34</v>
      </c>
      <c r="K94" s="49" t="s">
        <v>35</v>
      </c>
      <c r="L94" s="57">
        <v>0.0</v>
      </c>
      <c r="M94" s="57">
        <v>0.0</v>
      </c>
      <c r="N94" s="25">
        <v>2.0</v>
      </c>
      <c r="O94" s="25">
        <f t="shared" ref="O94:O97" si="22">M94*N94</f>
        <v>0</v>
      </c>
    </row>
    <row r="95" ht="15.75" customHeight="1">
      <c r="A95" s="58"/>
      <c r="B95" s="59" t="s">
        <v>37</v>
      </c>
      <c r="C95" s="49" t="s">
        <v>35</v>
      </c>
      <c r="D95" s="57">
        <v>0.0</v>
      </c>
      <c r="E95" s="57">
        <v>0.0</v>
      </c>
      <c r="F95" s="25">
        <v>1.0</v>
      </c>
      <c r="G95" s="25">
        <f t="shared" si="21"/>
        <v>0</v>
      </c>
      <c r="J95" s="59" t="s">
        <v>37</v>
      </c>
      <c r="K95" s="49" t="s">
        <v>35</v>
      </c>
      <c r="L95" s="57">
        <v>0.0</v>
      </c>
      <c r="M95" s="57">
        <v>0.0</v>
      </c>
      <c r="N95" s="25">
        <v>1.0</v>
      </c>
      <c r="O95" s="25">
        <f t="shared" si="22"/>
        <v>0</v>
      </c>
    </row>
    <row r="96" ht="15.75" customHeight="1">
      <c r="A96" s="52"/>
      <c r="B96" s="53" t="s">
        <v>41</v>
      </c>
      <c r="C96" s="49" t="s">
        <v>42</v>
      </c>
      <c r="D96" s="57">
        <v>0.0</v>
      </c>
      <c r="E96" s="57">
        <v>0.0</v>
      </c>
      <c r="F96" s="25">
        <v>3.0</v>
      </c>
      <c r="G96" s="25">
        <f t="shared" si="21"/>
        <v>0</v>
      </c>
      <c r="J96" s="53" t="s">
        <v>41</v>
      </c>
      <c r="K96" s="49" t="s">
        <v>42</v>
      </c>
      <c r="L96" s="57">
        <v>0.0</v>
      </c>
      <c r="M96" s="57">
        <v>0.0</v>
      </c>
      <c r="N96" s="25">
        <v>3.0</v>
      </c>
      <c r="O96" s="25">
        <f t="shared" si="22"/>
        <v>0</v>
      </c>
    </row>
    <row r="97" ht="15.75" customHeight="1">
      <c r="A97" s="52"/>
      <c r="B97" s="53" t="s">
        <v>47</v>
      </c>
      <c r="C97" s="49" t="s">
        <v>35</v>
      </c>
      <c r="D97" s="57">
        <v>0.0</v>
      </c>
      <c r="E97" s="57">
        <v>0.0</v>
      </c>
      <c r="F97" s="25">
        <v>3.0</v>
      </c>
      <c r="G97" s="25">
        <f t="shared" si="21"/>
        <v>0</v>
      </c>
      <c r="J97" s="53" t="s">
        <v>47</v>
      </c>
      <c r="K97" s="49" t="s">
        <v>35</v>
      </c>
      <c r="L97" s="57">
        <v>0.0</v>
      </c>
      <c r="M97" s="57">
        <v>0.0</v>
      </c>
      <c r="N97" s="25">
        <v>3.0</v>
      </c>
      <c r="O97" s="25">
        <f t="shared" si="22"/>
        <v>0</v>
      </c>
    </row>
    <row r="98" ht="15.75" customHeight="1">
      <c r="A98" s="52"/>
      <c r="B98" s="53"/>
      <c r="C98" s="49"/>
      <c r="D98" s="49"/>
      <c r="E98" s="49"/>
      <c r="F98" s="49"/>
      <c r="G98" s="57">
        <f>SUM(G94:G97)/9</f>
        <v>0</v>
      </c>
      <c r="J98" s="53"/>
      <c r="K98" s="49"/>
      <c r="L98" s="49"/>
      <c r="M98" s="49"/>
      <c r="N98" s="49"/>
      <c r="O98" s="57">
        <f>SUM(O94:O97)/9</f>
        <v>0</v>
      </c>
    </row>
    <row r="99" ht="15.75" customHeight="1">
      <c r="A99" s="29"/>
      <c r="B99" s="29"/>
      <c r="J99" s="29"/>
    </row>
    <row r="100" ht="15.75" customHeight="1">
      <c r="A100" s="29"/>
      <c r="B100" s="29"/>
      <c r="J100" s="29"/>
    </row>
    <row r="101" ht="15.75" customHeight="1">
      <c r="A101" s="52"/>
      <c r="B101" s="53"/>
      <c r="C101" s="54" t="s">
        <v>194</v>
      </c>
      <c r="D101" s="12"/>
      <c r="E101" s="12"/>
      <c r="F101" s="12"/>
      <c r="G101" s="14"/>
      <c r="J101" s="53"/>
      <c r="K101" s="54"/>
      <c r="L101" s="12"/>
      <c r="M101" s="12"/>
      <c r="N101" s="12"/>
      <c r="O101" s="14"/>
    </row>
    <row r="102" ht="15.75" customHeight="1">
      <c r="A102" s="55"/>
      <c r="B102" s="56" t="s">
        <v>27</v>
      </c>
      <c r="C102" s="49"/>
      <c r="D102" s="21" t="s">
        <v>28</v>
      </c>
      <c r="E102" s="53" t="s">
        <v>30</v>
      </c>
      <c r="F102" s="53" t="s">
        <v>31</v>
      </c>
      <c r="G102" s="49"/>
      <c r="J102" s="56" t="s">
        <v>27</v>
      </c>
      <c r="K102" s="49"/>
      <c r="L102" s="21" t="s">
        <v>28</v>
      </c>
      <c r="M102" s="53" t="s">
        <v>30</v>
      </c>
      <c r="N102" s="53" t="s">
        <v>31</v>
      </c>
      <c r="O102" s="49"/>
    </row>
    <row r="103" ht="15.75" customHeight="1">
      <c r="A103" s="52"/>
      <c r="B103" s="53" t="s">
        <v>34</v>
      </c>
      <c r="C103" s="49" t="s">
        <v>35</v>
      </c>
      <c r="D103" s="57">
        <v>0.0</v>
      </c>
      <c r="E103" s="57">
        <v>0.0</v>
      </c>
      <c r="F103" s="25">
        <v>2.0</v>
      </c>
      <c r="G103" s="25">
        <f t="shared" ref="G103:G106" si="23">E103*F103</f>
        <v>0</v>
      </c>
      <c r="J103" s="53" t="s">
        <v>34</v>
      </c>
      <c r="K103" s="49" t="s">
        <v>35</v>
      </c>
      <c r="L103" s="57">
        <v>0.0</v>
      </c>
      <c r="M103" s="57">
        <v>0.0</v>
      </c>
      <c r="N103" s="25">
        <v>2.0</v>
      </c>
      <c r="O103" s="25">
        <f t="shared" ref="O103:O106" si="24">M103*N103</f>
        <v>0</v>
      </c>
    </row>
    <row r="104" ht="15.75" customHeight="1">
      <c r="A104" s="58"/>
      <c r="B104" s="59" t="s">
        <v>37</v>
      </c>
      <c r="C104" s="49" t="s">
        <v>35</v>
      </c>
      <c r="D104" s="57">
        <v>1.0</v>
      </c>
      <c r="E104" s="57">
        <v>1.0</v>
      </c>
      <c r="F104" s="25">
        <v>1.0</v>
      </c>
      <c r="G104" s="25">
        <f t="shared" si="23"/>
        <v>1</v>
      </c>
      <c r="J104" s="59" t="s">
        <v>37</v>
      </c>
      <c r="K104" s="49" t="s">
        <v>35</v>
      </c>
      <c r="L104" s="57">
        <v>1.0</v>
      </c>
      <c r="M104" s="57">
        <v>1.0</v>
      </c>
      <c r="N104" s="25">
        <v>1.0</v>
      </c>
      <c r="O104" s="25">
        <f t="shared" si="24"/>
        <v>1</v>
      </c>
    </row>
    <row r="105" ht="15.75" customHeight="1">
      <c r="A105" s="52"/>
      <c r="B105" s="53" t="s">
        <v>41</v>
      </c>
      <c r="C105" s="49" t="s">
        <v>42</v>
      </c>
      <c r="D105" s="57">
        <v>2.0</v>
      </c>
      <c r="E105" s="57">
        <v>0.66</v>
      </c>
      <c r="F105" s="25">
        <v>3.0</v>
      </c>
      <c r="G105" s="25">
        <f t="shared" si="23"/>
        <v>1.98</v>
      </c>
      <c r="J105" s="53" t="s">
        <v>41</v>
      </c>
      <c r="K105" s="49" t="s">
        <v>42</v>
      </c>
      <c r="L105" s="57">
        <v>2.0</v>
      </c>
      <c r="M105" s="57">
        <v>0.66</v>
      </c>
      <c r="N105" s="25">
        <v>3.0</v>
      </c>
      <c r="O105" s="25">
        <f t="shared" si="24"/>
        <v>1.98</v>
      </c>
    </row>
    <row r="106" ht="15.75" customHeight="1">
      <c r="A106" s="52"/>
      <c r="B106" s="53" t="s">
        <v>47</v>
      </c>
      <c r="C106" s="49" t="s">
        <v>35</v>
      </c>
      <c r="D106" s="57">
        <v>1.0</v>
      </c>
      <c r="E106" s="57">
        <v>0.66</v>
      </c>
      <c r="F106" s="25">
        <v>3.0</v>
      </c>
      <c r="G106" s="25">
        <f t="shared" si="23"/>
        <v>1.98</v>
      </c>
      <c r="J106" s="53" t="s">
        <v>47</v>
      </c>
      <c r="K106" s="49" t="s">
        <v>35</v>
      </c>
      <c r="L106" s="57">
        <v>1.0</v>
      </c>
      <c r="M106" s="57">
        <v>0.66</v>
      </c>
      <c r="N106" s="25">
        <v>3.0</v>
      </c>
      <c r="O106" s="25">
        <f t="shared" si="24"/>
        <v>1.98</v>
      </c>
    </row>
    <row r="107" ht="15.75" customHeight="1">
      <c r="A107" s="52"/>
      <c r="B107" s="53"/>
      <c r="C107" s="49"/>
      <c r="D107" s="49"/>
      <c r="E107" s="49"/>
      <c r="F107" s="49"/>
      <c r="G107" s="57">
        <f>SUM(G103:G106)/9</f>
        <v>0.5511111111</v>
      </c>
      <c r="J107" s="53"/>
      <c r="K107" s="49"/>
      <c r="L107" s="49"/>
      <c r="M107" s="49"/>
      <c r="N107" s="49"/>
      <c r="O107" s="57">
        <f>SUM(O103:O106)/9</f>
        <v>0.5511111111</v>
      </c>
    </row>
    <row r="108" ht="15.75" customHeight="1">
      <c r="A108" s="29"/>
      <c r="B108" s="29"/>
      <c r="J108" s="29"/>
    </row>
    <row r="109" ht="15.75" customHeight="1">
      <c r="A109" s="29"/>
      <c r="B109" s="29"/>
      <c r="J109" s="29"/>
    </row>
    <row r="110" ht="15.75" customHeight="1">
      <c r="A110" s="52"/>
      <c r="B110" s="53"/>
      <c r="C110" s="54" t="s">
        <v>196</v>
      </c>
      <c r="D110" s="12"/>
      <c r="E110" s="12"/>
      <c r="F110" s="12"/>
      <c r="G110" s="14"/>
      <c r="J110" s="53"/>
      <c r="K110" s="54"/>
      <c r="L110" s="12"/>
      <c r="M110" s="12"/>
      <c r="N110" s="12"/>
      <c r="O110" s="14"/>
    </row>
    <row r="111" ht="15.75" customHeight="1">
      <c r="A111" s="55"/>
      <c r="B111" s="56" t="s">
        <v>27</v>
      </c>
      <c r="C111" s="49"/>
      <c r="D111" s="21" t="s">
        <v>28</v>
      </c>
      <c r="E111" s="53" t="s">
        <v>30</v>
      </c>
      <c r="F111" s="53" t="s">
        <v>31</v>
      </c>
      <c r="G111" s="49"/>
      <c r="J111" s="56" t="s">
        <v>27</v>
      </c>
      <c r="K111" s="49"/>
      <c r="L111" s="21" t="s">
        <v>28</v>
      </c>
      <c r="M111" s="53" t="s">
        <v>30</v>
      </c>
      <c r="N111" s="53" t="s">
        <v>31</v>
      </c>
      <c r="O111" s="49"/>
    </row>
    <row r="112" ht="15.75" customHeight="1">
      <c r="A112" s="52"/>
      <c r="B112" s="53" t="s">
        <v>34</v>
      </c>
      <c r="C112" s="49" t="s">
        <v>35</v>
      </c>
      <c r="D112" s="57">
        <v>0.0</v>
      </c>
      <c r="E112" s="57">
        <v>0.0</v>
      </c>
      <c r="F112" s="25">
        <v>2.0</v>
      </c>
      <c r="G112" s="25">
        <f t="shared" ref="G112:G115" si="25">E112*F112</f>
        <v>0</v>
      </c>
      <c r="J112" s="53" t="s">
        <v>34</v>
      </c>
      <c r="K112" s="49" t="s">
        <v>35</v>
      </c>
      <c r="L112" s="57">
        <v>0.0</v>
      </c>
      <c r="M112" s="57">
        <v>0.0</v>
      </c>
      <c r="N112" s="25">
        <v>2.0</v>
      </c>
      <c r="O112" s="25">
        <f t="shared" ref="O112:O115" si="26">M112*N112</f>
        <v>0</v>
      </c>
    </row>
    <row r="113" ht="15.75" customHeight="1">
      <c r="A113" s="58"/>
      <c r="B113" s="59" t="s">
        <v>37</v>
      </c>
      <c r="C113" s="49" t="s">
        <v>35</v>
      </c>
      <c r="D113" s="57">
        <v>1.0</v>
      </c>
      <c r="E113" s="57">
        <v>1.0</v>
      </c>
      <c r="F113" s="25">
        <v>1.0</v>
      </c>
      <c r="G113" s="25">
        <f t="shared" si="25"/>
        <v>1</v>
      </c>
      <c r="J113" s="59" t="s">
        <v>37</v>
      </c>
      <c r="K113" s="49" t="s">
        <v>35</v>
      </c>
      <c r="L113" s="57">
        <v>1.0</v>
      </c>
      <c r="M113" s="57">
        <v>1.0</v>
      </c>
      <c r="N113" s="25">
        <v>1.0</v>
      </c>
      <c r="O113" s="25">
        <f t="shared" si="26"/>
        <v>1</v>
      </c>
    </row>
    <row r="114" ht="15.75" customHeight="1">
      <c r="A114" s="52"/>
      <c r="B114" s="53" t="s">
        <v>41</v>
      </c>
      <c r="C114" s="49" t="s">
        <v>42</v>
      </c>
      <c r="D114" s="57">
        <v>3.0</v>
      </c>
      <c r="E114" s="57">
        <v>1.0</v>
      </c>
      <c r="F114" s="25">
        <v>3.0</v>
      </c>
      <c r="G114" s="25">
        <f t="shared" si="25"/>
        <v>3</v>
      </c>
      <c r="J114" s="53" t="s">
        <v>41</v>
      </c>
      <c r="K114" s="49" t="s">
        <v>42</v>
      </c>
      <c r="L114" s="57">
        <v>3.0</v>
      </c>
      <c r="M114" s="57">
        <v>1.0</v>
      </c>
      <c r="N114" s="25">
        <v>3.0</v>
      </c>
      <c r="O114" s="25">
        <f t="shared" si="26"/>
        <v>3</v>
      </c>
    </row>
    <row r="115" ht="15.75" customHeight="1">
      <c r="A115" s="52"/>
      <c r="B115" s="53" t="s">
        <v>47</v>
      </c>
      <c r="C115" s="49" t="s">
        <v>35</v>
      </c>
      <c r="D115" s="57">
        <v>1.0</v>
      </c>
      <c r="E115" s="57">
        <v>1.0</v>
      </c>
      <c r="F115" s="25">
        <v>3.0</v>
      </c>
      <c r="G115" s="25">
        <f t="shared" si="25"/>
        <v>3</v>
      </c>
      <c r="J115" s="53" t="s">
        <v>47</v>
      </c>
      <c r="K115" s="49" t="s">
        <v>35</v>
      </c>
      <c r="L115" s="57">
        <v>1.0</v>
      </c>
      <c r="M115" s="57">
        <v>1.0</v>
      </c>
      <c r="N115" s="25">
        <v>3.0</v>
      </c>
      <c r="O115" s="25">
        <f t="shared" si="26"/>
        <v>3</v>
      </c>
    </row>
    <row r="116" ht="15.75" customHeight="1">
      <c r="A116" s="52"/>
      <c r="B116" s="53"/>
      <c r="C116" s="49"/>
      <c r="D116" s="49"/>
      <c r="E116" s="49"/>
      <c r="F116" s="49"/>
      <c r="G116" s="57">
        <f>SUM(G112:G115)/9</f>
        <v>0.7777777778</v>
      </c>
      <c r="J116" s="53"/>
      <c r="K116" s="49"/>
      <c r="L116" s="49"/>
      <c r="M116" s="49"/>
      <c r="N116" s="49"/>
      <c r="O116" s="57">
        <f>SUM(O112:O115)/9</f>
        <v>0.7777777778</v>
      </c>
    </row>
    <row r="117" ht="15.75" customHeight="1">
      <c r="A117" s="29"/>
      <c r="B117" s="29"/>
      <c r="J117" s="29"/>
    </row>
    <row r="118" ht="15.75" customHeight="1">
      <c r="A118" s="29"/>
      <c r="B118" s="29"/>
      <c r="J118" s="29"/>
    </row>
    <row r="119" ht="15.75" customHeight="1">
      <c r="A119" s="66"/>
      <c r="B119" s="67" t="s">
        <v>197</v>
      </c>
      <c r="C119" s="54" t="s">
        <v>198</v>
      </c>
      <c r="D119" s="12"/>
      <c r="E119" s="12"/>
      <c r="F119" s="12"/>
      <c r="G119" s="14"/>
      <c r="J119" s="68"/>
      <c r="K119" s="54"/>
      <c r="L119" s="12"/>
      <c r="M119" s="12"/>
      <c r="N119" s="12"/>
      <c r="O119" s="14"/>
    </row>
    <row r="120" ht="15.75" customHeight="1">
      <c r="A120" s="55"/>
      <c r="B120" s="56" t="s">
        <v>27</v>
      </c>
      <c r="C120" s="49"/>
      <c r="D120" s="21" t="s">
        <v>28</v>
      </c>
      <c r="E120" s="53" t="s">
        <v>30</v>
      </c>
      <c r="F120" s="53" t="s">
        <v>31</v>
      </c>
      <c r="G120" s="49"/>
      <c r="J120" s="56" t="s">
        <v>27</v>
      </c>
      <c r="K120" s="49"/>
      <c r="L120" s="21" t="s">
        <v>28</v>
      </c>
      <c r="M120" s="53" t="s">
        <v>30</v>
      </c>
      <c r="N120" s="53" t="s">
        <v>31</v>
      </c>
      <c r="O120" s="49"/>
    </row>
    <row r="121" ht="15.75" customHeight="1">
      <c r="A121" s="52"/>
      <c r="B121" s="53" t="s">
        <v>34</v>
      </c>
      <c r="C121" s="49" t="s">
        <v>35</v>
      </c>
      <c r="D121" s="57">
        <v>0.0</v>
      </c>
      <c r="E121" s="57">
        <v>0.0</v>
      </c>
      <c r="F121" s="25">
        <v>2.0</v>
      </c>
      <c r="G121" s="25">
        <f t="shared" ref="G121:G124" si="27">E121*F121</f>
        <v>0</v>
      </c>
      <c r="J121" s="53" t="s">
        <v>34</v>
      </c>
      <c r="K121" s="49" t="s">
        <v>35</v>
      </c>
      <c r="L121" s="57">
        <v>0.0</v>
      </c>
      <c r="M121" s="57">
        <v>0.0</v>
      </c>
      <c r="N121" s="25">
        <v>2.0</v>
      </c>
      <c r="O121" s="25">
        <f t="shared" ref="O121:O124" si="28">M121*N121</f>
        <v>0</v>
      </c>
    </row>
    <row r="122" ht="15.75" customHeight="1">
      <c r="A122" s="58"/>
      <c r="B122" s="59" t="s">
        <v>37</v>
      </c>
      <c r="C122" s="49" t="s">
        <v>35</v>
      </c>
      <c r="D122" s="57">
        <v>0.0</v>
      </c>
      <c r="E122" s="57">
        <v>0.0</v>
      </c>
      <c r="F122" s="25">
        <v>1.0</v>
      </c>
      <c r="G122" s="25">
        <f t="shared" si="27"/>
        <v>0</v>
      </c>
      <c r="J122" s="59" t="s">
        <v>37</v>
      </c>
      <c r="K122" s="49" t="s">
        <v>35</v>
      </c>
      <c r="L122" s="57">
        <v>0.0</v>
      </c>
      <c r="M122" s="57">
        <v>0.0</v>
      </c>
      <c r="N122" s="25">
        <v>1.0</v>
      </c>
      <c r="O122" s="25">
        <f t="shared" si="28"/>
        <v>0</v>
      </c>
    </row>
    <row r="123" ht="15.75" customHeight="1">
      <c r="A123" s="52"/>
      <c r="B123" s="53" t="s">
        <v>41</v>
      </c>
      <c r="C123" s="49" t="s">
        <v>42</v>
      </c>
      <c r="D123" s="57">
        <v>3.0</v>
      </c>
      <c r="E123" s="57">
        <v>1.0</v>
      </c>
      <c r="F123" s="25">
        <v>3.0</v>
      </c>
      <c r="G123" s="25">
        <f t="shared" si="27"/>
        <v>3</v>
      </c>
      <c r="J123" s="53" t="s">
        <v>41</v>
      </c>
      <c r="K123" s="49" t="s">
        <v>42</v>
      </c>
      <c r="L123" s="57">
        <v>3.0</v>
      </c>
      <c r="M123" s="57">
        <v>1.0</v>
      </c>
      <c r="N123" s="25">
        <v>3.0</v>
      </c>
      <c r="O123" s="25">
        <f t="shared" si="28"/>
        <v>3</v>
      </c>
    </row>
    <row r="124" ht="15.75" customHeight="1">
      <c r="A124" s="52"/>
      <c r="B124" s="53" t="s">
        <v>47</v>
      </c>
      <c r="C124" s="49" t="s">
        <v>35</v>
      </c>
      <c r="D124" s="57">
        <v>2.0</v>
      </c>
      <c r="E124" s="57">
        <v>0.66</v>
      </c>
      <c r="F124" s="25">
        <v>3.0</v>
      </c>
      <c r="G124" s="25">
        <f t="shared" si="27"/>
        <v>1.98</v>
      </c>
      <c r="J124" s="53" t="s">
        <v>47</v>
      </c>
      <c r="K124" s="49" t="s">
        <v>35</v>
      </c>
      <c r="L124" s="57">
        <v>2.0</v>
      </c>
      <c r="M124" s="57">
        <v>0.66</v>
      </c>
      <c r="N124" s="25">
        <v>3.0</v>
      </c>
      <c r="O124" s="25">
        <f t="shared" si="28"/>
        <v>1.98</v>
      </c>
    </row>
    <row r="125" ht="15.75" customHeight="1">
      <c r="A125" s="52"/>
      <c r="B125" s="53"/>
      <c r="C125" s="49"/>
      <c r="D125" s="49"/>
      <c r="E125" s="49"/>
      <c r="F125" s="49"/>
      <c r="G125" s="57">
        <f>SUM(G121:G124)/9</f>
        <v>0.5533333333</v>
      </c>
      <c r="J125" s="53"/>
      <c r="K125" s="49"/>
      <c r="L125" s="49"/>
      <c r="M125" s="49"/>
      <c r="N125" s="49"/>
      <c r="O125" s="57">
        <f>SUM(O121:O124)/9</f>
        <v>0.5533333333</v>
      </c>
    </row>
    <row r="126" ht="15.75" customHeight="1">
      <c r="A126" s="29"/>
      <c r="B126" s="29"/>
      <c r="J126" s="29"/>
    </row>
    <row r="127" ht="15.75" customHeight="1">
      <c r="A127" s="29"/>
      <c r="B127" s="29"/>
      <c r="J127" s="29"/>
    </row>
    <row r="128" ht="15.75" customHeight="1">
      <c r="A128" s="69"/>
      <c r="B128" s="68"/>
      <c r="C128" s="54" t="s">
        <v>199</v>
      </c>
      <c r="D128" s="12"/>
      <c r="E128" s="12"/>
      <c r="F128" s="12"/>
      <c r="G128" s="14"/>
      <c r="J128" s="68"/>
      <c r="K128" s="54"/>
      <c r="L128" s="12"/>
      <c r="M128" s="12"/>
      <c r="N128" s="12"/>
      <c r="O128" s="14"/>
    </row>
    <row r="129" ht="15.75" customHeight="1">
      <c r="A129" s="55"/>
      <c r="B129" s="56" t="s">
        <v>27</v>
      </c>
      <c r="C129" s="49"/>
      <c r="D129" s="21" t="s">
        <v>28</v>
      </c>
      <c r="E129" s="53" t="s">
        <v>30</v>
      </c>
      <c r="F129" s="53" t="s">
        <v>31</v>
      </c>
      <c r="G129" s="49"/>
      <c r="J129" s="56" t="s">
        <v>27</v>
      </c>
      <c r="K129" s="49"/>
      <c r="L129" s="21" t="s">
        <v>28</v>
      </c>
      <c r="M129" s="53" t="s">
        <v>30</v>
      </c>
      <c r="N129" s="53" t="s">
        <v>31</v>
      </c>
      <c r="O129" s="49"/>
    </row>
    <row r="130" ht="15.75" customHeight="1">
      <c r="A130" s="52"/>
      <c r="B130" s="53" t="s">
        <v>34</v>
      </c>
      <c r="C130" s="49" t="s">
        <v>35</v>
      </c>
      <c r="D130" s="57">
        <v>0.0</v>
      </c>
      <c r="E130" s="57">
        <v>0.0</v>
      </c>
      <c r="F130" s="25">
        <v>2.0</v>
      </c>
      <c r="G130" s="25">
        <f t="shared" ref="G130:G133" si="29">E130*F130</f>
        <v>0</v>
      </c>
      <c r="J130" s="53" t="s">
        <v>34</v>
      </c>
      <c r="K130" s="49" t="s">
        <v>35</v>
      </c>
      <c r="L130" s="57">
        <v>0.0</v>
      </c>
      <c r="M130" s="57">
        <v>0.0</v>
      </c>
      <c r="N130" s="25">
        <v>2.0</v>
      </c>
      <c r="O130" s="25">
        <f t="shared" ref="O130:O133" si="30">M130*N130</f>
        <v>0</v>
      </c>
    </row>
    <row r="131" ht="15.75" customHeight="1">
      <c r="A131" s="58"/>
      <c r="B131" s="59" t="s">
        <v>37</v>
      </c>
      <c r="C131" s="49" t="s">
        <v>35</v>
      </c>
      <c r="D131" s="57">
        <v>0.0</v>
      </c>
      <c r="E131" s="57">
        <v>0.0</v>
      </c>
      <c r="F131" s="25">
        <v>1.0</v>
      </c>
      <c r="G131" s="25">
        <f t="shared" si="29"/>
        <v>0</v>
      </c>
      <c r="J131" s="59" t="s">
        <v>37</v>
      </c>
      <c r="K131" s="49" t="s">
        <v>35</v>
      </c>
      <c r="L131" s="57">
        <v>0.0</v>
      </c>
      <c r="M131" s="57">
        <v>0.0</v>
      </c>
      <c r="N131" s="25">
        <v>1.0</v>
      </c>
      <c r="O131" s="25">
        <f t="shared" si="30"/>
        <v>0</v>
      </c>
    </row>
    <row r="132" ht="15.75" customHeight="1">
      <c r="A132" s="52"/>
      <c r="B132" s="53" t="s">
        <v>41</v>
      </c>
      <c r="C132" s="49" t="s">
        <v>42</v>
      </c>
      <c r="D132" s="57">
        <v>2.0</v>
      </c>
      <c r="E132" s="57">
        <v>0.66</v>
      </c>
      <c r="F132" s="25">
        <v>3.0</v>
      </c>
      <c r="G132" s="25">
        <f t="shared" si="29"/>
        <v>1.98</v>
      </c>
      <c r="J132" s="53" t="s">
        <v>41</v>
      </c>
      <c r="K132" s="49" t="s">
        <v>42</v>
      </c>
      <c r="L132" s="57">
        <v>2.0</v>
      </c>
      <c r="M132" s="57">
        <v>0.66</v>
      </c>
      <c r="N132" s="25">
        <v>3.0</v>
      </c>
      <c r="O132" s="25">
        <f t="shared" si="30"/>
        <v>1.98</v>
      </c>
    </row>
    <row r="133" ht="15.75" customHeight="1">
      <c r="A133" s="52"/>
      <c r="B133" s="53" t="s">
        <v>47</v>
      </c>
      <c r="C133" s="49" t="s">
        <v>35</v>
      </c>
      <c r="D133" s="57">
        <v>2.0</v>
      </c>
      <c r="E133" s="57">
        <v>0.66</v>
      </c>
      <c r="F133" s="25">
        <v>3.0</v>
      </c>
      <c r="G133" s="25">
        <f t="shared" si="29"/>
        <v>1.98</v>
      </c>
      <c r="J133" s="53" t="s">
        <v>47</v>
      </c>
      <c r="K133" s="49" t="s">
        <v>35</v>
      </c>
      <c r="L133" s="57">
        <v>2.0</v>
      </c>
      <c r="M133" s="57">
        <v>0.66</v>
      </c>
      <c r="N133" s="25">
        <v>3.0</v>
      </c>
      <c r="O133" s="25">
        <f t="shared" si="30"/>
        <v>1.98</v>
      </c>
    </row>
    <row r="134" ht="15.75" customHeight="1">
      <c r="A134" s="52"/>
      <c r="B134" s="53"/>
      <c r="C134" s="49"/>
      <c r="D134" s="49"/>
      <c r="E134" s="49"/>
      <c r="F134" s="49"/>
      <c r="G134" s="57">
        <f>SUM(G130:G133)/9</f>
        <v>0.44</v>
      </c>
      <c r="J134" s="53"/>
      <c r="K134" s="49"/>
      <c r="L134" s="49"/>
      <c r="M134" s="49"/>
      <c r="N134" s="49"/>
      <c r="O134" s="57">
        <f>SUM(O130:O133)/9</f>
        <v>0.44</v>
      </c>
    </row>
    <row r="135" ht="15.75" customHeight="1">
      <c r="A135" s="29"/>
      <c r="B135" s="29"/>
      <c r="J135" s="29"/>
    </row>
    <row r="136" ht="15.75" customHeight="1">
      <c r="A136" s="29"/>
      <c r="B136" s="29"/>
      <c r="J136" s="29"/>
    </row>
    <row r="137" ht="15.75" customHeight="1">
      <c r="A137" s="69"/>
      <c r="B137" s="68"/>
      <c r="C137" s="54" t="s">
        <v>201</v>
      </c>
      <c r="D137" s="12"/>
      <c r="E137" s="12"/>
      <c r="F137" s="12"/>
      <c r="G137" s="14"/>
      <c r="J137" s="68"/>
      <c r="K137" s="54"/>
      <c r="L137" s="12"/>
      <c r="M137" s="12"/>
      <c r="N137" s="12"/>
      <c r="O137" s="14"/>
    </row>
    <row r="138" ht="15.75" customHeight="1">
      <c r="A138" s="55"/>
      <c r="B138" s="56" t="s">
        <v>27</v>
      </c>
      <c r="C138" s="49"/>
      <c r="D138" s="21" t="s">
        <v>28</v>
      </c>
      <c r="E138" s="53" t="s">
        <v>30</v>
      </c>
      <c r="F138" s="53" t="s">
        <v>31</v>
      </c>
      <c r="G138" s="49"/>
      <c r="J138" s="56" t="s">
        <v>27</v>
      </c>
      <c r="K138" s="49"/>
      <c r="L138" s="21" t="s">
        <v>28</v>
      </c>
      <c r="M138" s="53" t="s">
        <v>30</v>
      </c>
      <c r="N138" s="53" t="s">
        <v>31</v>
      </c>
      <c r="O138" s="49"/>
    </row>
    <row r="139" ht="15.75" customHeight="1">
      <c r="A139" s="52"/>
      <c r="B139" s="53" t="s">
        <v>34</v>
      </c>
      <c r="C139" s="49" t="s">
        <v>35</v>
      </c>
      <c r="D139" s="57">
        <v>0.0</v>
      </c>
      <c r="E139" s="57">
        <v>0.0</v>
      </c>
      <c r="F139" s="25">
        <v>2.0</v>
      </c>
      <c r="G139" s="25">
        <f t="shared" ref="G139:G142" si="31">E139*F139</f>
        <v>0</v>
      </c>
      <c r="J139" s="53" t="s">
        <v>34</v>
      </c>
      <c r="K139" s="49" t="s">
        <v>35</v>
      </c>
      <c r="L139" s="57">
        <v>0.0</v>
      </c>
      <c r="M139" s="57">
        <v>0.0</v>
      </c>
      <c r="N139" s="25">
        <v>2.0</v>
      </c>
      <c r="O139" s="25">
        <f t="shared" ref="O139:O142" si="32">M139*N139</f>
        <v>0</v>
      </c>
    </row>
    <row r="140" ht="15.75" customHeight="1">
      <c r="A140" s="58"/>
      <c r="B140" s="59" t="s">
        <v>37</v>
      </c>
      <c r="C140" s="49" t="s">
        <v>35</v>
      </c>
      <c r="D140" s="57">
        <v>0.0</v>
      </c>
      <c r="E140" s="57">
        <v>0.0</v>
      </c>
      <c r="F140" s="25">
        <v>1.0</v>
      </c>
      <c r="G140" s="25">
        <f t="shared" si="31"/>
        <v>0</v>
      </c>
      <c r="J140" s="59" t="s">
        <v>37</v>
      </c>
      <c r="K140" s="49" t="s">
        <v>35</v>
      </c>
      <c r="L140" s="57">
        <v>0.0</v>
      </c>
      <c r="M140" s="57">
        <v>0.0</v>
      </c>
      <c r="N140" s="25">
        <v>1.0</v>
      </c>
      <c r="O140" s="25">
        <f t="shared" si="32"/>
        <v>0</v>
      </c>
    </row>
    <row r="141" ht="15.75" customHeight="1">
      <c r="A141" s="52"/>
      <c r="B141" s="53" t="s">
        <v>41</v>
      </c>
      <c r="C141" s="49" t="s">
        <v>42</v>
      </c>
      <c r="D141" s="57">
        <v>1.0</v>
      </c>
      <c r="E141" s="57">
        <v>0.33</v>
      </c>
      <c r="F141" s="25">
        <v>3.0</v>
      </c>
      <c r="G141" s="25">
        <f t="shared" si="31"/>
        <v>0.99</v>
      </c>
      <c r="J141" s="53" t="s">
        <v>41</v>
      </c>
      <c r="K141" s="49" t="s">
        <v>42</v>
      </c>
      <c r="L141" s="57">
        <v>1.0</v>
      </c>
      <c r="M141" s="57">
        <v>0.33</v>
      </c>
      <c r="N141" s="25">
        <v>3.0</v>
      </c>
      <c r="O141" s="25">
        <f t="shared" si="32"/>
        <v>0.99</v>
      </c>
    </row>
    <row r="142" ht="15.75" customHeight="1">
      <c r="A142" s="52"/>
      <c r="B142" s="53" t="s">
        <v>47</v>
      </c>
      <c r="C142" s="49" t="s">
        <v>35</v>
      </c>
      <c r="D142" s="57">
        <v>2.0</v>
      </c>
      <c r="E142" s="57">
        <v>0.66</v>
      </c>
      <c r="F142" s="25">
        <v>3.0</v>
      </c>
      <c r="G142" s="25">
        <f t="shared" si="31"/>
        <v>1.98</v>
      </c>
      <c r="J142" s="53" t="s">
        <v>47</v>
      </c>
      <c r="K142" s="49" t="s">
        <v>35</v>
      </c>
      <c r="L142" s="57">
        <v>2.0</v>
      </c>
      <c r="M142" s="57">
        <v>0.66</v>
      </c>
      <c r="N142" s="25">
        <v>3.0</v>
      </c>
      <c r="O142" s="25">
        <f t="shared" si="32"/>
        <v>1.98</v>
      </c>
    </row>
    <row r="143" ht="15.75" customHeight="1">
      <c r="A143" s="52"/>
      <c r="B143" s="53"/>
      <c r="C143" s="49"/>
      <c r="D143" s="49"/>
      <c r="E143" s="49"/>
      <c r="F143" s="49"/>
      <c r="G143" s="57">
        <f>SUM(G139:G142)/9</f>
        <v>0.33</v>
      </c>
      <c r="J143" s="53"/>
      <c r="K143" s="49"/>
      <c r="L143" s="49"/>
      <c r="M143" s="49"/>
      <c r="N143" s="49"/>
      <c r="O143" s="57">
        <f>SUM(O139:O142)/9</f>
        <v>0.33</v>
      </c>
    </row>
    <row r="144" ht="15.75" customHeight="1">
      <c r="A144" s="29"/>
      <c r="B144" s="29"/>
      <c r="J144" s="29"/>
    </row>
    <row r="145" ht="15.75" customHeight="1">
      <c r="A145" s="29"/>
      <c r="B145" s="29"/>
      <c r="J145" s="29"/>
    </row>
    <row r="146" ht="15.75" customHeight="1">
      <c r="A146" s="70"/>
      <c r="B146" s="70"/>
      <c r="C146" s="54" t="s">
        <v>202</v>
      </c>
      <c r="D146" s="12"/>
      <c r="E146" s="12"/>
      <c r="F146" s="12"/>
      <c r="G146" s="14"/>
      <c r="J146" s="70"/>
      <c r="K146" s="54"/>
      <c r="L146" s="12"/>
      <c r="M146" s="12"/>
      <c r="N146" s="12"/>
      <c r="O146" s="14"/>
    </row>
    <row r="147" ht="15.75" customHeight="1">
      <c r="A147" s="55"/>
      <c r="B147" s="56" t="s">
        <v>27</v>
      </c>
      <c r="C147" s="49"/>
      <c r="D147" s="21" t="s">
        <v>28</v>
      </c>
      <c r="E147" s="53" t="s">
        <v>30</v>
      </c>
      <c r="F147" s="53" t="s">
        <v>31</v>
      </c>
      <c r="G147" s="49"/>
      <c r="J147" s="56" t="s">
        <v>27</v>
      </c>
      <c r="K147" s="49"/>
      <c r="L147" s="21" t="s">
        <v>28</v>
      </c>
      <c r="M147" s="53" t="s">
        <v>30</v>
      </c>
      <c r="N147" s="53" t="s">
        <v>31</v>
      </c>
      <c r="O147" s="49"/>
    </row>
    <row r="148" ht="15.75" customHeight="1">
      <c r="A148" s="52"/>
      <c r="B148" s="53" t="s">
        <v>34</v>
      </c>
      <c r="C148" s="49" t="s">
        <v>35</v>
      </c>
      <c r="D148" s="57">
        <v>0.0</v>
      </c>
      <c r="E148" s="57">
        <v>0.0</v>
      </c>
      <c r="F148" s="25">
        <v>2.0</v>
      </c>
      <c r="G148" s="25">
        <f t="shared" ref="G148:G151" si="33">E148*F148</f>
        <v>0</v>
      </c>
      <c r="J148" s="53" t="s">
        <v>34</v>
      </c>
      <c r="K148" s="49" t="s">
        <v>35</v>
      </c>
      <c r="L148" s="57">
        <v>0.0</v>
      </c>
      <c r="M148" s="57">
        <v>0.0</v>
      </c>
      <c r="N148" s="25">
        <v>2.0</v>
      </c>
      <c r="O148" s="25">
        <f t="shared" ref="O148:O151" si="34">M148*N148</f>
        <v>0</v>
      </c>
    </row>
    <row r="149" ht="15.75" customHeight="1">
      <c r="A149" s="58"/>
      <c r="B149" s="59" t="s">
        <v>37</v>
      </c>
      <c r="C149" s="49" t="s">
        <v>35</v>
      </c>
      <c r="D149" s="57">
        <v>0.0</v>
      </c>
      <c r="E149" s="57">
        <v>0.0</v>
      </c>
      <c r="F149" s="25">
        <v>1.0</v>
      </c>
      <c r="G149" s="25">
        <f t="shared" si="33"/>
        <v>0</v>
      </c>
      <c r="J149" s="59" t="s">
        <v>37</v>
      </c>
      <c r="K149" s="49" t="s">
        <v>35</v>
      </c>
      <c r="L149" s="57">
        <v>0.0</v>
      </c>
      <c r="M149" s="57">
        <v>0.0</v>
      </c>
      <c r="N149" s="25">
        <v>1.0</v>
      </c>
      <c r="O149" s="25">
        <f t="shared" si="34"/>
        <v>0</v>
      </c>
    </row>
    <row r="150" ht="15.75" customHeight="1">
      <c r="A150" s="52"/>
      <c r="B150" s="53" t="s">
        <v>41</v>
      </c>
      <c r="C150" s="49" t="s">
        <v>42</v>
      </c>
      <c r="D150" s="57">
        <v>2.0</v>
      </c>
      <c r="E150" s="57">
        <v>0.66</v>
      </c>
      <c r="F150" s="25">
        <v>3.0</v>
      </c>
      <c r="G150" s="25">
        <f t="shared" si="33"/>
        <v>1.98</v>
      </c>
      <c r="J150" s="53" t="s">
        <v>41</v>
      </c>
      <c r="K150" s="49" t="s">
        <v>42</v>
      </c>
      <c r="L150" s="57">
        <v>2.0</v>
      </c>
      <c r="M150" s="57">
        <v>0.66</v>
      </c>
      <c r="N150" s="25">
        <v>3.0</v>
      </c>
      <c r="O150" s="25">
        <f t="shared" si="34"/>
        <v>1.98</v>
      </c>
    </row>
    <row r="151" ht="15.75" customHeight="1">
      <c r="A151" s="52"/>
      <c r="B151" s="53" t="s">
        <v>47</v>
      </c>
      <c r="C151" s="49" t="s">
        <v>35</v>
      </c>
      <c r="D151" s="57">
        <v>2.0</v>
      </c>
      <c r="E151" s="57">
        <v>0.66</v>
      </c>
      <c r="F151" s="25">
        <v>3.0</v>
      </c>
      <c r="G151" s="25">
        <f t="shared" si="33"/>
        <v>1.98</v>
      </c>
      <c r="J151" s="53" t="s">
        <v>47</v>
      </c>
      <c r="K151" s="49" t="s">
        <v>35</v>
      </c>
      <c r="L151" s="57">
        <v>2.0</v>
      </c>
      <c r="M151" s="57">
        <v>0.66</v>
      </c>
      <c r="N151" s="25">
        <v>3.0</v>
      </c>
      <c r="O151" s="25">
        <f t="shared" si="34"/>
        <v>1.98</v>
      </c>
    </row>
    <row r="152" ht="15.75" customHeight="1">
      <c r="A152" s="52"/>
      <c r="B152" s="53"/>
      <c r="C152" s="49"/>
      <c r="D152" s="49"/>
      <c r="E152" s="49"/>
      <c r="F152" s="49"/>
      <c r="G152" s="57">
        <f>SUM(G148:G151)/9</f>
        <v>0.44</v>
      </c>
      <c r="J152" s="53"/>
      <c r="K152" s="49"/>
      <c r="L152" s="49"/>
      <c r="M152" s="49"/>
      <c r="N152" s="49"/>
      <c r="O152" s="57">
        <f>SUM(O148:O151)/9</f>
        <v>0.44</v>
      </c>
    </row>
    <row r="153" ht="15.75" customHeight="1">
      <c r="A153" s="29"/>
      <c r="B153" s="29"/>
      <c r="J153" s="29"/>
    </row>
    <row r="154" ht="15.75" customHeight="1">
      <c r="A154" s="29"/>
      <c r="B154" s="29"/>
      <c r="J154" s="29"/>
    </row>
    <row r="155" ht="15.75" customHeight="1">
      <c r="A155" s="70"/>
      <c r="B155" s="70"/>
      <c r="C155" s="54" t="s">
        <v>203</v>
      </c>
      <c r="D155" s="12"/>
      <c r="E155" s="12"/>
      <c r="F155" s="12"/>
      <c r="G155" s="14"/>
      <c r="J155" s="70"/>
      <c r="K155" s="54"/>
      <c r="L155" s="12"/>
      <c r="M155" s="12"/>
      <c r="N155" s="12"/>
      <c r="O155" s="14"/>
    </row>
    <row r="156" ht="15.75" customHeight="1">
      <c r="A156" s="55"/>
      <c r="B156" s="56" t="s">
        <v>27</v>
      </c>
      <c r="C156" s="49"/>
      <c r="D156" s="21" t="s">
        <v>28</v>
      </c>
      <c r="E156" s="53" t="s">
        <v>30</v>
      </c>
      <c r="F156" s="53" t="s">
        <v>31</v>
      </c>
      <c r="G156" s="49"/>
      <c r="J156" s="56" t="s">
        <v>27</v>
      </c>
      <c r="K156" s="49"/>
      <c r="L156" s="21" t="s">
        <v>28</v>
      </c>
      <c r="M156" s="53" t="s">
        <v>30</v>
      </c>
      <c r="N156" s="53" t="s">
        <v>31</v>
      </c>
      <c r="O156" s="49"/>
    </row>
    <row r="157" ht="15.75" customHeight="1">
      <c r="A157" s="52"/>
      <c r="B157" s="53" t="s">
        <v>34</v>
      </c>
      <c r="C157" s="49" t="s">
        <v>35</v>
      </c>
      <c r="D157" s="57">
        <v>0.0</v>
      </c>
      <c r="E157" s="57">
        <v>0.0</v>
      </c>
      <c r="F157" s="25">
        <v>2.0</v>
      </c>
      <c r="G157" s="25">
        <f t="shared" ref="G157:G160" si="35">E157*F157</f>
        <v>0</v>
      </c>
      <c r="J157" s="53" t="s">
        <v>34</v>
      </c>
      <c r="K157" s="49" t="s">
        <v>35</v>
      </c>
      <c r="L157" s="57">
        <v>0.0</v>
      </c>
      <c r="M157" s="57">
        <v>0.0</v>
      </c>
      <c r="N157" s="25">
        <v>2.0</v>
      </c>
      <c r="O157" s="25">
        <f t="shared" ref="O157:O160" si="36">M157*N157</f>
        <v>0</v>
      </c>
    </row>
    <row r="158" ht="15.75" customHeight="1">
      <c r="A158" s="58"/>
      <c r="B158" s="59" t="s">
        <v>37</v>
      </c>
      <c r="C158" s="49" t="s">
        <v>35</v>
      </c>
      <c r="D158" s="57">
        <v>0.0</v>
      </c>
      <c r="E158" s="57">
        <v>0.0</v>
      </c>
      <c r="F158" s="25">
        <v>1.0</v>
      </c>
      <c r="G158" s="25">
        <f t="shared" si="35"/>
        <v>0</v>
      </c>
      <c r="J158" s="59" t="s">
        <v>37</v>
      </c>
      <c r="K158" s="49" t="s">
        <v>35</v>
      </c>
      <c r="L158" s="57">
        <v>0.0</v>
      </c>
      <c r="M158" s="57">
        <v>0.0</v>
      </c>
      <c r="N158" s="25">
        <v>1.0</v>
      </c>
      <c r="O158" s="25">
        <f t="shared" si="36"/>
        <v>0</v>
      </c>
    </row>
    <row r="159" ht="15.75" customHeight="1">
      <c r="A159" s="52"/>
      <c r="B159" s="53" t="s">
        <v>41</v>
      </c>
      <c r="C159" s="49" t="s">
        <v>42</v>
      </c>
      <c r="D159" s="57">
        <v>1.0</v>
      </c>
      <c r="E159" s="57">
        <v>0.66</v>
      </c>
      <c r="F159" s="25">
        <v>3.0</v>
      </c>
      <c r="G159" s="25">
        <f t="shared" si="35"/>
        <v>1.98</v>
      </c>
      <c r="J159" s="53" t="s">
        <v>41</v>
      </c>
      <c r="K159" s="49" t="s">
        <v>42</v>
      </c>
      <c r="L159" s="57">
        <v>1.0</v>
      </c>
      <c r="M159" s="57">
        <v>0.66</v>
      </c>
      <c r="N159" s="25">
        <v>3.0</v>
      </c>
      <c r="O159" s="25">
        <f t="shared" si="36"/>
        <v>1.98</v>
      </c>
    </row>
    <row r="160" ht="15.75" customHeight="1">
      <c r="A160" s="52"/>
      <c r="B160" s="53" t="s">
        <v>47</v>
      </c>
      <c r="C160" s="49" t="s">
        <v>35</v>
      </c>
      <c r="D160" s="57">
        <v>1.0</v>
      </c>
      <c r="E160" s="57">
        <v>0.66</v>
      </c>
      <c r="F160" s="25">
        <v>3.0</v>
      </c>
      <c r="G160" s="25">
        <f t="shared" si="35"/>
        <v>1.98</v>
      </c>
      <c r="J160" s="53" t="s">
        <v>47</v>
      </c>
      <c r="K160" s="49" t="s">
        <v>35</v>
      </c>
      <c r="L160" s="57">
        <v>1.0</v>
      </c>
      <c r="M160" s="57">
        <v>0.66</v>
      </c>
      <c r="N160" s="25">
        <v>3.0</v>
      </c>
      <c r="O160" s="25">
        <f t="shared" si="36"/>
        <v>1.98</v>
      </c>
    </row>
    <row r="161" ht="15.75" customHeight="1">
      <c r="A161" s="52"/>
      <c r="B161" s="53"/>
      <c r="C161" s="49"/>
      <c r="D161" s="49"/>
      <c r="E161" s="49"/>
      <c r="F161" s="49"/>
      <c r="G161" s="57">
        <f>SUM(G157:G160)/9</f>
        <v>0.44</v>
      </c>
      <c r="J161" s="53"/>
      <c r="K161" s="49"/>
      <c r="L161" s="49"/>
      <c r="M161" s="49"/>
      <c r="N161" s="49"/>
      <c r="O161" s="57">
        <f>SUM(O157:O160)/9</f>
        <v>0.44</v>
      </c>
    </row>
    <row r="162" ht="15.75" customHeight="1"/>
    <row r="163" ht="15.75" customHeight="1"/>
    <row r="164" ht="15.75" customHeight="1">
      <c r="H164" s="52"/>
      <c r="I164" s="58"/>
      <c r="J164" s="52"/>
      <c r="K164" s="29"/>
    </row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K83:O83"/>
    <mergeCell ref="C83:G83"/>
    <mergeCell ref="C56:G56"/>
    <mergeCell ref="K56:O56"/>
    <mergeCell ref="K65:O65"/>
    <mergeCell ref="C65:G65"/>
    <mergeCell ref="C28:G28"/>
    <mergeCell ref="K28:O28"/>
    <mergeCell ref="C92:G92"/>
    <mergeCell ref="C47:G47"/>
    <mergeCell ref="K47:O47"/>
    <mergeCell ref="K146:O146"/>
    <mergeCell ref="K155:O155"/>
    <mergeCell ref="C146:G146"/>
    <mergeCell ref="C137:G137"/>
    <mergeCell ref="C155:G155"/>
    <mergeCell ref="K137:O137"/>
    <mergeCell ref="K74:O74"/>
    <mergeCell ref="C74:G74"/>
    <mergeCell ref="K11:O11"/>
    <mergeCell ref="C11:G11"/>
    <mergeCell ref="K2:O2"/>
    <mergeCell ref="C2:G2"/>
    <mergeCell ref="C19:G19"/>
    <mergeCell ref="K19:O19"/>
    <mergeCell ref="K37:O37"/>
    <mergeCell ref="C37:G37"/>
    <mergeCell ref="K92:O92"/>
    <mergeCell ref="K110:O110"/>
    <mergeCell ref="K101:O101"/>
    <mergeCell ref="K119:O119"/>
    <mergeCell ref="K128:O128"/>
    <mergeCell ref="C101:G101"/>
    <mergeCell ref="C110:G110"/>
    <mergeCell ref="C119:G119"/>
    <mergeCell ref="C128:G128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8.38"/>
    <col customWidth="1" min="2" max="2" width="30.25"/>
    <col customWidth="1" min="3" max="4" width="13.88"/>
    <col customWidth="1" min="5" max="16" width="9.38"/>
    <col customWidth="1" min="17" max="17" width="29.63"/>
  </cols>
  <sheetData>
    <row r="1">
      <c r="A1" s="2" t="s">
        <v>1</v>
      </c>
      <c r="B1" s="4"/>
      <c r="C1" s="8" t="s">
        <v>4</v>
      </c>
      <c r="D1" s="8" t="s">
        <v>10</v>
      </c>
      <c r="E1" s="8" t="s">
        <v>11</v>
      </c>
      <c r="F1" s="8" t="s">
        <v>12</v>
      </c>
      <c r="G1" s="8" t="s">
        <v>13</v>
      </c>
      <c r="H1" s="8" t="s">
        <v>14</v>
      </c>
      <c r="I1" s="8" t="s">
        <v>16</v>
      </c>
      <c r="J1" s="8" t="s">
        <v>17</v>
      </c>
      <c r="K1" s="8" t="s">
        <v>18</v>
      </c>
      <c r="L1" s="8" t="s">
        <v>19</v>
      </c>
      <c r="M1" s="8" t="s">
        <v>20</v>
      </c>
      <c r="N1" s="8" t="s">
        <v>21</v>
      </c>
      <c r="O1" s="8" t="s">
        <v>22</v>
      </c>
      <c r="P1" s="8" t="s">
        <v>23</v>
      </c>
      <c r="Q1" s="11" t="s">
        <v>24</v>
      </c>
    </row>
    <row r="2" hidden="1">
      <c r="A2" s="13" t="s">
        <v>25</v>
      </c>
      <c r="C2" s="15">
        <v>1.0</v>
      </c>
      <c r="D2" s="15">
        <v>1.0</v>
      </c>
      <c r="E2" s="15">
        <v>1.0</v>
      </c>
      <c r="F2" s="15">
        <v>1.0</v>
      </c>
      <c r="G2" s="15">
        <v>1.0</v>
      </c>
      <c r="H2" s="15">
        <v>1.0</v>
      </c>
      <c r="I2" s="17">
        <v>2.0</v>
      </c>
      <c r="J2" s="17">
        <v>2.0</v>
      </c>
      <c r="K2" s="15">
        <v>1.0</v>
      </c>
      <c r="L2" s="15">
        <v>1.0</v>
      </c>
      <c r="M2" s="15">
        <v>2.0</v>
      </c>
      <c r="N2" s="17">
        <v>1.0</v>
      </c>
      <c r="O2" s="15">
        <v>1.0</v>
      </c>
      <c r="P2" s="17">
        <v>1.0</v>
      </c>
      <c r="Q2" s="22">
        <f>SUM(C2:P2)</f>
        <v>17</v>
      </c>
    </row>
    <row r="3" hidden="1">
      <c r="A3" s="26" t="s">
        <v>29</v>
      </c>
      <c r="C3" s="15">
        <v>0.0</v>
      </c>
      <c r="D3" s="15">
        <v>0.0</v>
      </c>
      <c r="E3" s="15">
        <v>0.0</v>
      </c>
      <c r="F3" s="15">
        <v>0.0</v>
      </c>
      <c r="G3" s="15">
        <v>0.0</v>
      </c>
      <c r="H3" s="15">
        <v>0.0</v>
      </c>
      <c r="I3" s="17">
        <v>1.0</v>
      </c>
      <c r="J3" s="17">
        <v>1.0</v>
      </c>
      <c r="K3" s="15">
        <v>0.0</v>
      </c>
      <c r="L3" s="15">
        <v>0.0</v>
      </c>
      <c r="M3" s="15">
        <v>0.0</v>
      </c>
      <c r="N3" s="17">
        <v>0.0</v>
      </c>
      <c r="O3" s="15">
        <v>0.0</v>
      </c>
      <c r="P3" s="17">
        <v>1.0</v>
      </c>
      <c r="Q3" s="31">
        <f t="shared" ref="Q3:Q129" si="1">((C3*C$2)+(D3*D$2)+(E3*E$2)+(F$2*F3)+(G3*G$2)+(H3*H$2)+(I3*I$2)+(J3*J$2)+(K3*K$2)+(L3*L$2)+(M3*M$2)+(N3*N$2)+(O3*O$2)+(P3*P$2))/Q$2</f>
        <v>0.2941176471</v>
      </c>
    </row>
    <row r="4" hidden="1">
      <c r="A4" s="37" t="s">
        <v>36</v>
      </c>
      <c r="C4" s="15">
        <v>1.0</v>
      </c>
      <c r="D4" s="15">
        <v>1.0</v>
      </c>
      <c r="E4" s="15">
        <v>1.0</v>
      </c>
      <c r="F4" s="15">
        <v>1.0</v>
      </c>
      <c r="G4" s="15">
        <v>1.0</v>
      </c>
      <c r="H4" s="15">
        <v>1.0</v>
      </c>
      <c r="I4" s="17">
        <v>1.0</v>
      </c>
      <c r="J4" s="17">
        <v>1.0</v>
      </c>
      <c r="K4" s="15">
        <v>1.0</v>
      </c>
      <c r="L4" s="15">
        <v>1.0</v>
      </c>
      <c r="M4" s="15">
        <v>1.0</v>
      </c>
      <c r="N4" s="17">
        <v>1.0</v>
      </c>
      <c r="O4" s="15">
        <v>1.0</v>
      </c>
      <c r="P4" s="17">
        <v>1.0</v>
      </c>
      <c r="Q4" s="31">
        <f t="shared" si="1"/>
        <v>1</v>
      </c>
    </row>
    <row r="5" hidden="1">
      <c r="A5" s="38"/>
      <c r="B5" s="39" t="s">
        <v>44</v>
      </c>
      <c r="C5" s="40">
        <v>0.0</v>
      </c>
      <c r="D5" s="40">
        <v>0.0</v>
      </c>
      <c r="E5" s="40">
        <v>0.0</v>
      </c>
      <c r="F5" s="40">
        <v>0.0</v>
      </c>
      <c r="G5" s="40">
        <v>0.0</v>
      </c>
      <c r="H5" s="40">
        <v>0.0</v>
      </c>
      <c r="I5" s="40">
        <v>0.0</v>
      </c>
      <c r="J5" s="40">
        <v>0.0</v>
      </c>
      <c r="K5" s="40">
        <v>0.0</v>
      </c>
      <c r="L5" s="40">
        <v>0.0</v>
      </c>
      <c r="M5" s="40">
        <v>0.0</v>
      </c>
      <c r="N5" s="40">
        <v>0.0</v>
      </c>
      <c r="O5" s="40">
        <v>0.0</v>
      </c>
      <c r="P5" s="40">
        <v>0.0</v>
      </c>
      <c r="Q5" s="31">
        <f t="shared" si="1"/>
        <v>0</v>
      </c>
    </row>
    <row r="6" hidden="1">
      <c r="A6" s="39"/>
      <c r="B6" s="39" t="s">
        <v>33</v>
      </c>
      <c r="C6" s="40">
        <v>0.0</v>
      </c>
      <c r="D6" s="40">
        <v>0.0</v>
      </c>
      <c r="E6" s="40">
        <v>0.0</v>
      </c>
      <c r="F6" s="40">
        <v>0.0</v>
      </c>
      <c r="G6" s="40">
        <v>0.0</v>
      </c>
      <c r="H6" s="40">
        <v>0.0</v>
      </c>
      <c r="I6" s="40">
        <v>0.0</v>
      </c>
      <c r="J6" s="40">
        <v>0.0</v>
      </c>
      <c r="K6" s="40">
        <v>0.0</v>
      </c>
      <c r="L6" s="40">
        <v>0.0</v>
      </c>
      <c r="M6" s="40">
        <v>0.0</v>
      </c>
      <c r="N6" s="40">
        <v>0.0</v>
      </c>
      <c r="O6" s="40">
        <v>0.0</v>
      </c>
      <c r="P6" s="40">
        <v>0.0</v>
      </c>
      <c r="Q6" s="31">
        <f t="shared" si="1"/>
        <v>0</v>
      </c>
    </row>
    <row r="7" hidden="1">
      <c r="A7" s="39"/>
      <c r="B7" s="39" t="s">
        <v>52</v>
      </c>
      <c r="C7" s="40">
        <v>0.0</v>
      </c>
      <c r="D7" s="40">
        <v>0.0</v>
      </c>
      <c r="E7" s="40">
        <v>0.0</v>
      </c>
      <c r="F7" s="40">
        <v>0.0</v>
      </c>
      <c r="G7" s="40">
        <v>0.0</v>
      </c>
      <c r="H7" s="40">
        <v>0.0</v>
      </c>
      <c r="I7" s="40">
        <v>0.0</v>
      </c>
      <c r="J7" s="40">
        <v>0.0</v>
      </c>
      <c r="K7" s="40">
        <v>0.0</v>
      </c>
      <c r="L7" s="40">
        <v>0.0</v>
      </c>
      <c r="M7" s="40">
        <v>0.0</v>
      </c>
      <c r="N7" s="40">
        <v>0.0</v>
      </c>
      <c r="O7" s="40">
        <v>0.0</v>
      </c>
      <c r="P7" s="40">
        <v>0.0</v>
      </c>
      <c r="Q7" s="31">
        <f t="shared" si="1"/>
        <v>0</v>
      </c>
    </row>
    <row r="8">
      <c r="A8" s="42" t="s">
        <v>55</v>
      </c>
      <c r="B8" s="39" t="s">
        <v>56</v>
      </c>
      <c r="C8" s="44">
        <v>1.0</v>
      </c>
      <c r="D8" s="44">
        <v>1.0</v>
      </c>
      <c r="E8" s="40">
        <v>0.0</v>
      </c>
      <c r="F8" s="40">
        <v>0.0</v>
      </c>
      <c r="G8" s="40">
        <v>0.0</v>
      </c>
      <c r="H8" s="44">
        <v>1.0</v>
      </c>
      <c r="I8" s="40">
        <v>0.0</v>
      </c>
      <c r="J8" s="44">
        <v>1.0</v>
      </c>
      <c r="K8" s="40">
        <v>0.0</v>
      </c>
      <c r="L8" s="40">
        <v>0.0</v>
      </c>
      <c r="M8" s="40">
        <v>0.0</v>
      </c>
      <c r="N8" s="40">
        <v>0.0</v>
      </c>
      <c r="O8" s="40">
        <v>0.0</v>
      </c>
      <c r="P8" s="40">
        <v>0.0</v>
      </c>
      <c r="Q8" s="31">
        <f t="shared" si="1"/>
        <v>0.2941176471</v>
      </c>
    </row>
    <row r="9">
      <c r="A9" s="42" t="s">
        <v>61</v>
      </c>
      <c r="B9" s="39" t="s">
        <v>62</v>
      </c>
      <c r="C9" s="40">
        <v>0.0</v>
      </c>
      <c r="D9" s="40">
        <v>0.0</v>
      </c>
      <c r="E9" s="40">
        <v>0.0</v>
      </c>
      <c r="F9" s="40">
        <v>0.0</v>
      </c>
      <c r="G9" s="40">
        <v>0.0</v>
      </c>
      <c r="H9" s="40">
        <v>0.0</v>
      </c>
      <c r="I9" s="40">
        <v>0.0</v>
      </c>
      <c r="J9" s="40">
        <v>0.0</v>
      </c>
      <c r="K9" s="40">
        <v>0.0</v>
      </c>
      <c r="L9" s="40">
        <v>0.0</v>
      </c>
      <c r="M9" s="40">
        <v>0.0</v>
      </c>
      <c r="N9" s="44">
        <v>1.0</v>
      </c>
      <c r="O9" s="40">
        <v>0.0</v>
      </c>
      <c r="P9" s="40">
        <v>0.0</v>
      </c>
      <c r="Q9" s="31">
        <f t="shared" si="1"/>
        <v>0.05882352941</v>
      </c>
    </row>
    <row r="10" hidden="1">
      <c r="A10" s="39"/>
      <c r="B10" s="39" t="s">
        <v>64</v>
      </c>
      <c r="C10" s="40">
        <v>0.0</v>
      </c>
      <c r="D10" s="40">
        <v>0.0</v>
      </c>
      <c r="E10" s="40">
        <v>0.0</v>
      </c>
      <c r="F10" s="40">
        <v>0.0</v>
      </c>
      <c r="G10" s="40">
        <v>0.0</v>
      </c>
      <c r="H10" s="40">
        <v>0.0</v>
      </c>
      <c r="I10" s="40">
        <v>0.0</v>
      </c>
      <c r="J10" s="40">
        <v>0.0</v>
      </c>
      <c r="K10" s="40">
        <v>0.0</v>
      </c>
      <c r="L10" s="40">
        <v>0.0</v>
      </c>
      <c r="M10" s="40">
        <v>0.0</v>
      </c>
      <c r="N10" s="40">
        <v>0.0</v>
      </c>
      <c r="O10" s="40">
        <v>0.0</v>
      </c>
      <c r="P10" s="40">
        <v>0.0</v>
      </c>
      <c r="Q10" s="31">
        <f t="shared" si="1"/>
        <v>0</v>
      </c>
    </row>
    <row r="11" hidden="1">
      <c r="A11" s="39"/>
      <c r="B11" s="39" t="s">
        <v>66</v>
      </c>
      <c r="C11" s="40">
        <v>0.0</v>
      </c>
      <c r="D11" s="40">
        <v>0.0</v>
      </c>
      <c r="E11" s="40">
        <v>0.0</v>
      </c>
      <c r="F11" s="40">
        <v>0.0</v>
      </c>
      <c r="G11" s="40">
        <v>0.0</v>
      </c>
      <c r="H11" s="40">
        <v>0.0</v>
      </c>
      <c r="I11" s="40">
        <v>0.0</v>
      </c>
      <c r="J11" s="40">
        <v>0.0</v>
      </c>
      <c r="K11" s="40">
        <v>0.0</v>
      </c>
      <c r="L11" s="40">
        <v>0.0</v>
      </c>
      <c r="M11" s="40">
        <v>0.0</v>
      </c>
      <c r="N11" s="40">
        <v>0.0</v>
      </c>
      <c r="O11" s="40">
        <v>0.0</v>
      </c>
      <c r="P11" s="40">
        <v>0.0</v>
      </c>
      <c r="Q11" s="31">
        <f t="shared" si="1"/>
        <v>0</v>
      </c>
    </row>
    <row r="12" hidden="1">
      <c r="A12" s="39"/>
      <c r="B12" s="39" t="s">
        <v>69</v>
      </c>
      <c r="C12" s="40">
        <v>0.0</v>
      </c>
      <c r="D12" s="40">
        <v>0.0</v>
      </c>
      <c r="E12" s="40">
        <v>0.0</v>
      </c>
      <c r="F12" s="40">
        <v>0.0</v>
      </c>
      <c r="G12" s="40">
        <v>0.0</v>
      </c>
      <c r="H12" s="40">
        <v>0.0</v>
      </c>
      <c r="I12" s="40">
        <v>0.0</v>
      </c>
      <c r="J12" s="40">
        <v>0.0</v>
      </c>
      <c r="K12" s="40">
        <v>0.0</v>
      </c>
      <c r="L12" s="40">
        <v>0.0</v>
      </c>
      <c r="M12" s="40">
        <v>0.0</v>
      </c>
      <c r="N12" s="40">
        <v>0.0</v>
      </c>
      <c r="O12" s="40">
        <v>0.0</v>
      </c>
      <c r="P12" s="40">
        <v>0.0</v>
      </c>
      <c r="Q12" s="31">
        <f t="shared" si="1"/>
        <v>0</v>
      </c>
    </row>
    <row r="13">
      <c r="A13" s="39" t="s">
        <v>61</v>
      </c>
      <c r="B13" s="39" t="s">
        <v>26</v>
      </c>
      <c r="C13" s="40">
        <v>0.0</v>
      </c>
      <c r="D13" s="40">
        <v>0.0</v>
      </c>
      <c r="E13" s="40">
        <v>0.0</v>
      </c>
      <c r="F13" s="40">
        <v>0.0</v>
      </c>
      <c r="G13" s="40">
        <v>0.0</v>
      </c>
      <c r="H13" s="40">
        <v>0.0</v>
      </c>
      <c r="I13" s="40">
        <v>0.0</v>
      </c>
      <c r="J13" s="40">
        <v>1.0</v>
      </c>
      <c r="K13" s="40">
        <v>0.0</v>
      </c>
      <c r="L13" s="40">
        <v>0.0</v>
      </c>
      <c r="M13" s="40">
        <v>0.0</v>
      </c>
      <c r="N13" s="40">
        <v>0.0</v>
      </c>
      <c r="O13" s="40">
        <v>0.0</v>
      </c>
      <c r="P13" s="40">
        <v>0.0</v>
      </c>
      <c r="Q13" s="31">
        <f t="shared" si="1"/>
        <v>0.1176470588</v>
      </c>
    </row>
    <row r="14" ht="15.75" hidden="1" customHeight="1">
      <c r="A14" s="39"/>
      <c r="B14" s="39" t="s">
        <v>74</v>
      </c>
      <c r="C14" s="40">
        <v>0.0</v>
      </c>
      <c r="D14" s="40">
        <v>0.0</v>
      </c>
      <c r="E14" s="40">
        <v>0.0</v>
      </c>
      <c r="F14" s="40">
        <v>0.0</v>
      </c>
      <c r="G14" s="40">
        <v>0.0</v>
      </c>
      <c r="H14" s="40">
        <v>0.0</v>
      </c>
      <c r="I14" s="40">
        <v>0.0</v>
      </c>
      <c r="J14" s="40">
        <v>0.0</v>
      </c>
      <c r="K14" s="40">
        <v>0.0</v>
      </c>
      <c r="L14" s="40">
        <v>0.0</v>
      </c>
      <c r="M14" s="40">
        <v>0.0</v>
      </c>
      <c r="N14" s="40">
        <v>0.0</v>
      </c>
      <c r="O14" s="40">
        <v>0.0</v>
      </c>
      <c r="P14" s="40">
        <v>0.0</v>
      </c>
      <c r="Q14" s="31">
        <f t="shared" si="1"/>
        <v>0</v>
      </c>
    </row>
    <row r="15" ht="15.75" hidden="1" customHeight="1">
      <c r="A15" s="39"/>
      <c r="B15" s="39" t="s">
        <v>78</v>
      </c>
      <c r="C15" s="40">
        <v>0.0</v>
      </c>
      <c r="D15" s="40">
        <v>0.0</v>
      </c>
      <c r="E15" s="40">
        <v>0.0</v>
      </c>
      <c r="F15" s="40">
        <v>0.0</v>
      </c>
      <c r="G15" s="40">
        <v>0.0</v>
      </c>
      <c r="H15" s="40">
        <v>0.0</v>
      </c>
      <c r="I15" s="40">
        <v>0.0</v>
      </c>
      <c r="J15" s="40">
        <v>0.0</v>
      </c>
      <c r="K15" s="40">
        <v>0.0</v>
      </c>
      <c r="L15" s="40">
        <v>0.0</v>
      </c>
      <c r="M15" s="40">
        <v>0.0</v>
      </c>
      <c r="N15" s="40">
        <v>0.0</v>
      </c>
      <c r="O15" s="40">
        <v>0.0</v>
      </c>
      <c r="P15" s="40">
        <v>0.0</v>
      </c>
      <c r="Q15" s="31">
        <f t="shared" si="1"/>
        <v>0</v>
      </c>
    </row>
    <row r="16" ht="15.75" hidden="1" customHeight="1">
      <c r="A16" s="39"/>
      <c r="B16" s="39" t="s">
        <v>79</v>
      </c>
      <c r="C16" s="40">
        <v>0.0</v>
      </c>
      <c r="D16" s="40">
        <v>0.0</v>
      </c>
      <c r="E16" s="40">
        <v>0.0</v>
      </c>
      <c r="F16" s="40">
        <v>0.0</v>
      </c>
      <c r="G16" s="40">
        <v>0.0</v>
      </c>
      <c r="H16" s="40">
        <v>0.0</v>
      </c>
      <c r="I16" s="40">
        <v>0.0</v>
      </c>
      <c r="J16" s="40">
        <v>0.0</v>
      </c>
      <c r="K16" s="40">
        <v>0.0</v>
      </c>
      <c r="L16" s="40">
        <v>0.0</v>
      </c>
      <c r="M16" s="40">
        <v>0.0</v>
      </c>
      <c r="N16" s="40">
        <v>0.0</v>
      </c>
      <c r="O16" s="40">
        <v>0.0</v>
      </c>
      <c r="P16" s="40">
        <v>0.0</v>
      </c>
      <c r="Q16" s="31">
        <f t="shared" si="1"/>
        <v>0</v>
      </c>
    </row>
    <row r="17" ht="15.75" hidden="1" customHeight="1">
      <c r="A17" s="39"/>
      <c r="B17" s="39" t="s">
        <v>82</v>
      </c>
      <c r="C17" s="40">
        <v>0.0</v>
      </c>
      <c r="D17" s="40">
        <v>0.0</v>
      </c>
      <c r="E17" s="40">
        <v>0.0</v>
      </c>
      <c r="F17" s="40">
        <v>0.0</v>
      </c>
      <c r="G17" s="40">
        <v>0.0</v>
      </c>
      <c r="H17" s="40">
        <v>0.0</v>
      </c>
      <c r="I17" s="40">
        <v>0.0</v>
      </c>
      <c r="J17" s="40">
        <v>0.0</v>
      </c>
      <c r="K17" s="40">
        <v>0.0</v>
      </c>
      <c r="L17" s="40">
        <v>0.0</v>
      </c>
      <c r="M17" s="40">
        <v>0.0</v>
      </c>
      <c r="N17" s="40">
        <v>0.0</v>
      </c>
      <c r="O17" s="40">
        <v>0.0</v>
      </c>
      <c r="P17" s="40">
        <v>0.0</v>
      </c>
      <c r="Q17" s="31">
        <f t="shared" si="1"/>
        <v>0</v>
      </c>
    </row>
    <row r="18" ht="15.75" hidden="1" customHeight="1">
      <c r="A18" s="39"/>
      <c r="B18" s="39" t="s">
        <v>88</v>
      </c>
      <c r="C18" s="40">
        <v>0.0</v>
      </c>
      <c r="D18" s="40">
        <v>0.0</v>
      </c>
      <c r="E18" s="40">
        <v>0.0</v>
      </c>
      <c r="F18" s="40">
        <v>0.0</v>
      </c>
      <c r="G18" s="40">
        <v>0.0</v>
      </c>
      <c r="H18" s="40">
        <v>0.0</v>
      </c>
      <c r="I18" s="40">
        <v>0.0</v>
      </c>
      <c r="J18" s="40">
        <v>0.0</v>
      </c>
      <c r="K18" s="40">
        <v>0.0</v>
      </c>
      <c r="L18" s="40">
        <v>0.0</v>
      </c>
      <c r="M18" s="40">
        <v>0.0</v>
      </c>
      <c r="N18" s="40">
        <v>0.0</v>
      </c>
      <c r="O18" s="40">
        <v>0.0</v>
      </c>
      <c r="P18" s="40">
        <v>0.0</v>
      </c>
      <c r="Q18" s="31">
        <f t="shared" si="1"/>
        <v>0</v>
      </c>
    </row>
    <row r="19" ht="15.75" customHeight="1">
      <c r="A19" s="39" t="s">
        <v>61</v>
      </c>
      <c r="B19" s="39" t="s">
        <v>58</v>
      </c>
      <c r="C19" s="40">
        <v>0.0</v>
      </c>
      <c r="D19" s="40">
        <v>0.0</v>
      </c>
      <c r="E19" s="40">
        <v>0.0</v>
      </c>
      <c r="F19" s="40">
        <v>0.0</v>
      </c>
      <c r="G19" s="40">
        <v>0.0</v>
      </c>
      <c r="H19" s="40">
        <v>1.0</v>
      </c>
      <c r="I19" s="40">
        <v>0.0</v>
      </c>
      <c r="J19" s="40">
        <v>1.0</v>
      </c>
      <c r="K19" s="40">
        <v>1.0</v>
      </c>
      <c r="L19" s="40">
        <v>0.0</v>
      </c>
      <c r="M19" s="40">
        <v>0.0</v>
      </c>
      <c r="N19" s="40">
        <v>0.0</v>
      </c>
      <c r="O19" s="40">
        <v>0.0</v>
      </c>
      <c r="P19" s="40">
        <v>1.0</v>
      </c>
      <c r="Q19" s="31">
        <f t="shared" si="1"/>
        <v>0.2941176471</v>
      </c>
    </row>
    <row r="20" ht="15.75" hidden="1" customHeight="1">
      <c r="A20" s="39"/>
      <c r="B20" s="39" t="s">
        <v>63</v>
      </c>
      <c r="C20" s="40">
        <v>0.0</v>
      </c>
      <c r="D20" s="40">
        <v>0.0</v>
      </c>
      <c r="E20" s="40">
        <v>0.0</v>
      </c>
      <c r="F20" s="40">
        <v>0.0</v>
      </c>
      <c r="G20" s="40">
        <v>0.0</v>
      </c>
      <c r="H20" s="40">
        <v>0.0</v>
      </c>
      <c r="I20" s="40">
        <v>0.0</v>
      </c>
      <c r="J20" s="40">
        <v>0.0</v>
      </c>
      <c r="K20" s="40">
        <v>0.0</v>
      </c>
      <c r="L20" s="40">
        <v>0.0</v>
      </c>
      <c r="M20" s="40">
        <v>0.0</v>
      </c>
      <c r="N20" s="40">
        <v>0.0</v>
      </c>
      <c r="O20" s="40">
        <v>0.0</v>
      </c>
      <c r="P20" s="40">
        <v>0.0</v>
      </c>
      <c r="Q20" s="31">
        <f t="shared" si="1"/>
        <v>0</v>
      </c>
    </row>
    <row r="21" ht="15.75" hidden="1" customHeight="1">
      <c r="A21" s="39"/>
      <c r="B21" s="39" t="s">
        <v>95</v>
      </c>
      <c r="C21" s="40">
        <v>0.0</v>
      </c>
      <c r="D21" s="40">
        <v>0.0</v>
      </c>
      <c r="E21" s="40">
        <v>0.0</v>
      </c>
      <c r="F21" s="40">
        <v>0.0</v>
      </c>
      <c r="G21" s="40">
        <v>0.0</v>
      </c>
      <c r="H21" s="40">
        <v>0.0</v>
      </c>
      <c r="I21" s="40">
        <v>0.0</v>
      </c>
      <c r="J21" s="40">
        <v>0.0</v>
      </c>
      <c r="K21" s="40">
        <v>0.0</v>
      </c>
      <c r="L21" s="40">
        <v>0.0</v>
      </c>
      <c r="M21" s="40">
        <v>0.0</v>
      </c>
      <c r="N21" s="40">
        <v>0.0</v>
      </c>
      <c r="O21" s="40">
        <v>0.0</v>
      </c>
      <c r="P21" s="40">
        <v>0.0</v>
      </c>
      <c r="Q21" s="31">
        <f t="shared" si="1"/>
        <v>0</v>
      </c>
    </row>
    <row r="22" ht="15.75" hidden="1" customHeight="1">
      <c r="A22" s="39"/>
      <c r="B22" s="39" t="s">
        <v>92</v>
      </c>
      <c r="C22" s="40">
        <v>0.0</v>
      </c>
      <c r="D22" s="40">
        <v>0.0</v>
      </c>
      <c r="E22" s="40">
        <v>0.0</v>
      </c>
      <c r="F22" s="40">
        <v>0.0</v>
      </c>
      <c r="G22" s="40">
        <v>0.0</v>
      </c>
      <c r="H22" s="40">
        <v>0.0</v>
      </c>
      <c r="I22" s="40">
        <v>0.0</v>
      </c>
      <c r="J22" s="40">
        <v>0.0</v>
      </c>
      <c r="K22" s="40">
        <v>0.0</v>
      </c>
      <c r="L22" s="40">
        <v>0.0</v>
      </c>
      <c r="M22" s="40">
        <v>0.0</v>
      </c>
      <c r="N22" s="40">
        <v>0.0</v>
      </c>
      <c r="O22" s="40">
        <v>0.0</v>
      </c>
      <c r="P22" s="40">
        <v>0.0</v>
      </c>
      <c r="Q22" s="31">
        <f t="shared" si="1"/>
        <v>0</v>
      </c>
    </row>
    <row r="23" ht="15.75" customHeight="1">
      <c r="A23" s="39" t="s">
        <v>61</v>
      </c>
      <c r="B23" s="39" t="s">
        <v>102</v>
      </c>
      <c r="C23" s="40">
        <v>0.0</v>
      </c>
      <c r="D23" s="40">
        <v>0.0</v>
      </c>
      <c r="E23" s="50">
        <v>1.0</v>
      </c>
      <c r="F23" s="40">
        <v>0.0</v>
      </c>
      <c r="G23" s="50">
        <v>1.0</v>
      </c>
      <c r="H23" s="50">
        <v>1.0</v>
      </c>
      <c r="I23" s="50">
        <v>1.0</v>
      </c>
      <c r="J23" s="40">
        <v>0.0</v>
      </c>
      <c r="K23" s="40">
        <v>0.0</v>
      </c>
      <c r="L23" s="40">
        <v>0.0</v>
      </c>
      <c r="M23" s="50">
        <v>1.0</v>
      </c>
      <c r="N23" s="40">
        <v>0.0</v>
      </c>
      <c r="O23" s="40">
        <v>0.0</v>
      </c>
      <c r="P23" s="50">
        <v>1.0</v>
      </c>
      <c r="Q23" s="31">
        <f t="shared" si="1"/>
        <v>0.4705882353</v>
      </c>
    </row>
    <row r="24" ht="15.75" hidden="1" customHeight="1">
      <c r="A24" s="39"/>
      <c r="B24" s="39" t="s">
        <v>105</v>
      </c>
      <c r="C24" s="40">
        <v>0.0</v>
      </c>
      <c r="D24" s="40">
        <v>0.0</v>
      </c>
      <c r="E24" s="40">
        <v>0.0</v>
      </c>
      <c r="F24" s="40">
        <v>0.0</v>
      </c>
      <c r="G24" s="40">
        <v>0.0</v>
      </c>
      <c r="H24" s="40">
        <v>0.0</v>
      </c>
      <c r="I24" s="40">
        <v>0.0</v>
      </c>
      <c r="J24" s="40">
        <v>0.0</v>
      </c>
      <c r="K24" s="40">
        <v>0.0</v>
      </c>
      <c r="L24" s="40">
        <v>0.0</v>
      </c>
      <c r="M24" s="40">
        <v>0.0</v>
      </c>
      <c r="N24" s="40">
        <v>0.0</v>
      </c>
      <c r="O24" s="40">
        <v>0.0</v>
      </c>
      <c r="P24" s="40">
        <v>0.0</v>
      </c>
      <c r="Q24" s="31">
        <f t="shared" si="1"/>
        <v>0</v>
      </c>
    </row>
    <row r="25" ht="15.75" hidden="1" customHeight="1">
      <c r="A25" s="39"/>
      <c r="B25" s="39" t="s">
        <v>65</v>
      </c>
      <c r="C25" s="40">
        <v>0.0</v>
      </c>
      <c r="D25" s="40">
        <v>0.0</v>
      </c>
      <c r="E25" s="40">
        <v>0.0</v>
      </c>
      <c r="F25" s="40">
        <v>0.0</v>
      </c>
      <c r="G25" s="40">
        <v>0.0</v>
      </c>
      <c r="H25" s="40">
        <v>0.0</v>
      </c>
      <c r="I25" s="40">
        <v>0.0</v>
      </c>
      <c r="J25" s="40">
        <v>0.0</v>
      </c>
      <c r="K25" s="40">
        <v>0.0</v>
      </c>
      <c r="L25" s="40">
        <v>0.0</v>
      </c>
      <c r="M25" s="40">
        <v>0.0</v>
      </c>
      <c r="N25" s="40">
        <v>0.0</v>
      </c>
      <c r="O25" s="40">
        <v>0.0</v>
      </c>
      <c r="P25" s="40">
        <v>0.0</v>
      </c>
      <c r="Q25" s="31">
        <f t="shared" si="1"/>
        <v>0</v>
      </c>
    </row>
    <row r="26" ht="15.75" customHeight="1">
      <c r="A26" s="39" t="s">
        <v>113</v>
      </c>
      <c r="B26" s="39" t="s">
        <v>114</v>
      </c>
      <c r="C26" s="40">
        <v>0.0</v>
      </c>
      <c r="D26" s="40">
        <v>0.0</v>
      </c>
      <c r="E26" s="40">
        <v>0.0</v>
      </c>
      <c r="F26" s="40">
        <v>0.0</v>
      </c>
      <c r="G26" s="40">
        <v>0.0</v>
      </c>
      <c r="H26" s="40">
        <v>0.0</v>
      </c>
      <c r="I26" s="40">
        <v>0.0</v>
      </c>
      <c r="J26" s="40">
        <v>0.0</v>
      </c>
      <c r="K26" s="40">
        <v>0.0</v>
      </c>
      <c r="L26" s="40">
        <v>0.0</v>
      </c>
      <c r="M26" s="40">
        <v>0.0</v>
      </c>
      <c r="N26" s="40">
        <v>0.0</v>
      </c>
      <c r="O26" s="40">
        <v>0.0</v>
      </c>
      <c r="P26" s="40">
        <v>0.0</v>
      </c>
      <c r="Q26" s="31">
        <f t="shared" si="1"/>
        <v>0</v>
      </c>
    </row>
    <row r="27" ht="15.75" hidden="1" customHeight="1">
      <c r="A27" s="39"/>
      <c r="B27" s="39" t="s">
        <v>118</v>
      </c>
      <c r="C27" s="40">
        <v>0.0</v>
      </c>
      <c r="D27" s="40">
        <v>0.0</v>
      </c>
      <c r="E27" s="40">
        <v>0.0</v>
      </c>
      <c r="F27" s="40">
        <v>0.0</v>
      </c>
      <c r="G27" s="40">
        <v>0.0</v>
      </c>
      <c r="H27" s="40">
        <v>0.0</v>
      </c>
      <c r="I27" s="40">
        <v>0.0</v>
      </c>
      <c r="J27" s="40">
        <v>0.0</v>
      </c>
      <c r="K27" s="40">
        <v>0.0</v>
      </c>
      <c r="L27" s="40">
        <v>0.0</v>
      </c>
      <c r="M27" s="40">
        <v>0.0</v>
      </c>
      <c r="N27" s="40">
        <v>0.0</v>
      </c>
      <c r="O27" s="40">
        <v>0.0</v>
      </c>
      <c r="P27" s="40">
        <v>0.0</v>
      </c>
      <c r="Q27" s="31">
        <f t="shared" si="1"/>
        <v>0</v>
      </c>
    </row>
    <row r="28" ht="15.75" hidden="1" customHeight="1">
      <c r="A28" s="39"/>
      <c r="B28" s="39" t="s">
        <v>122</v>
      </c>
      <c r="C28" s="40">
        <v>0.0</v>
      </c>
      <c r="D28" s="40">
        <v>0.0</v>
      </c>
      <c r="E28" s="40">
        <v>0.0</v>
      </c>
      <c r="F28" s="40">
        <v>0.0</v>
      </c>
      <c r="G28" s="40">
        <v>0.0</v>
      </c>
      <c r="H28" s="40">
        <v>0.0</v>
      </c>
      <c r="I28" s="40">
        <v>0.0</v>
      </c>
      <c r="J28" s="40">
        <v>0.0</v>
      </c>
      <c r="K28" s="40">
        <v>0.0</v>
      </c>
      <c r="L28" s="40">
        <v>0.0</v>
      </c>
      <c r="M28" s="40">
        <v>0.0</v>
      </c>
      <c r="N28" s="40">
        <v>0.0</v>
      </c>
      <c r="O28" s="40">
        <v>0.0</v>
      </c>
      <c r="P28" s="40">
        <v>0.0</v>
      </c>
      <c r="Q28" s="31">
        <f t="shared" si="1"/>
        <v>0</v>
      </c>
    </row>
    <row r="29" ht="15.75" hidden="1" customHeight="1">
      <c r="A29" s="39"/>
      <c r="B29" s="39" t="s">
        <v>125</v>
      </c>
      <c r="C29" s="40">
        <v>0.0</v>
      </c>
      <c r="D29" s="40">
        <v>0.0</v>
      </c>
      <c r="E29" s="40">
        <v>0.0</v>
      </c>
      <c r="F29" s="40">
        <v>0.0</v>
      </c>
      <c r="G29" s="40">
        <v>0.0</v>
      </c>
      <c r="H29" s="40">
        <v>0.0</v>
      </c>
      <c r="I29" s="40">
        <v>0.0</v>
      </c>
      <c r="J29" s="40">
        <v>0.0</v>
      </c>
      <c r="K29" s="40">
        <v>0.0</v>
      </c>
      <c r="L29" s="40">
        <v>0.0</v>
      </c>
      <c r="M29" s="40">
        <v>0.0</v>
      </c>
      <c r="N29" s="40">
        <v>0.0</v>
      </c>
      <c r="O29" s="40">
        <v>0.0</v>
      </c>
      <c r="P29" s="40">
        <v>0.0</v>
      </c>
      <c r="Q29" s="31">
        <f t="shared" si="1"/>
        <v>0</v>
      </c>
    </row>
    <row r="30" ht="15.75" customHeight="1">
      <c r="A30" s="42" t="s">
        <v>61</v>
      </c>
      <c r="B30" s="39" t="s">
        <v>123</v>
      </c>
      <c r="C30" s="40">
        <v>0.0</v>
      </c>
      <c r="D30" s="40">
        <v>0.0</v>
      </c>
      <c r="E30" s="40">
        <v>0.0</v>
      </c>
      <c r="F30" s="40">
        <v>0.0</v>
      </c>
      <c r="G30" s="40">
        <v>0.0</v>
      </c>
      <c r="H30" s="40">
        <v>0.0</v>
      </c>
      <c r="I30" s="44">
        <v>1.0</v>
      </c>
      <c r="J30" s="40">
        <v>0.0</v>
      </c>
      <c r="K30" s="40">
        <v>0.0</v>
      </c>
      <c r="L30" s="40">
        <v>0.0</v>
      </c>
      <c r="M30" s="40">
        <v>0.0</v>
      </c>
      <c r="N30" s="40">
        <v>0.0</v>
      </c>
      <c r="O30" s="44">
        <v>1.0</v>
      </c>
      <c r="P30" s="40">
        <v>0.0</v>
      </c>
      <c r="Q30" s="31">
        <f t="shared" si="1"/>
        <v>0.1764705882</v>
      </c>
    </row>
    <row r="31" ht="15.75" hidden="1" customHeight="1">
      <c r="A31" s="39"/>
      <c r="B31" s="39" t="s">
        <v>132</v>
      </c>
      <c r="C31" s="40">
        <v>0.0</v>
      </c>
      <c r="D31" s="40">
        <v>0.0</v>
      </c>
      <c r="E31" s="40">
        <v>0.0</v>
      </c>
      <c r="F31" s="40">
        <v>0.0</v>
      </c>
      <c r="G31" s="40">
        <v>0.0</v>
      </c>
      <c r="H31" s="40">
        <v>0.0</v>
      </c>
      <c r="I31" s="40">
        <v>0.0</v>
      </c>
      <c r="J31" s="40">
        <v>0.0</v>
      </c>
      <c r="K31" s="40">
        <v>0.0</v>
      </c>
      <c r="L31" s="40">
        <v>0.0</v>
      </c>
      <c r="M31" s="40">
        <v>0.0</v>
      </c>
      <c r="N31" s="40">
        <v>0.0</v>
      </c>
      <c r="O31" s="40">
        <v>0.0</v>
      </c>
      <c r="P31" s="40">
        <v>0.0</v>
      </c>
      <c r="Q31" s="31">
        <f t="shared" si="1"/>
        <v>0</v>
      </c>
    </row>
    <row r="32" ht="15.75" hidden="1" customHeight="1">
      <c r="A32" s="39"/>
      <c r="B32" s="39" t="s">
        <v>135</v>
      </c>
      <c r="C32" s="40">
        <v>0.0</v>
      </c>
      <c r="D32" s="40">
        <v>0.0</v>
      </c>
      <c r="E32" s="40">
        <v>0.0</v>
      </c>
      <c r="F32" s="40">
        <v>0.0</v>
      </c>
      <c r="G32" s="40">
        <v>0.0</v>
      </c>
      <c r="H32" s="40">
        <v>0.0</v>
      </c>
      <c r="I32" s="40">
        <v>0.0</v>
      </c>
      <c r="J32" s="40">
        <v>0.0</v>
      </c>
      <c r="K32" s="40">
        <v>0.0</v>
      </c>
      <c r="L32" s="40">
        <v>0.0</v>
      </c>
      <c r="M32" s="40">
        <v>0.0</v>
      </c>
      <c r="N32" s="40">
        <v>0.0</v>
      </c>
      <c r="O32" s="40">
        <v>0.0</v>
      </c>
      <c r="P32" s="40">
        <v>0.0</v>
      </c>
      <c r="Q32" s="31">
        <f t="shared" si="1"/>
        <v>0</v>
      </c>
    </row>
    <row r="33" ht="15.75" hidden="1" customHeight="1">
      <c r="A33" s="39"/>
      <c r="B33" s="39" t="s">
        <v>38</v>
      </c>
      <c r="C33" s="40">
        <v>0.0</v>
      </c>
      <c r="D33" s="40">
        <v>0.0</v>
      </c>
      <c r="E33" s="40">
        <v>0.0</v>
      </c>
      <c r="F33" s="40">
        <v>0.0</v>
      </c>
      <c r="G33" s="40">
        <v>0.0</v>
      </c>
      <c r="H33" s="40">
        <v>0.0</v>
      </c>
      <c r="I33" s="40">
        <v>0.0</v>
      </c>
      <c r="J33" s="40">
        <v>0.0</v>
      </c>
      <c r="K33" s="40">
        <v>0.0</v>
      </c>
      <c r="L33" s="40">
        <v>0.0</v>
      </c>
      <c r="M33" s="40">
        <v>0.0</v>
      </c>
      <c r="N33" s="40">
        <v>0.0</v>
      </c>
      <c r="O33" s="40">
        <v>0.0</v>
      </c>
      <c r="P33" s="40">
        <v>0.0</v>
      </c>
      <c r="Q33" s="31">
        <f t="shared" si="1"/>
        <v>0</v>
      </c>
    </row>
    <row r="34" ht="15.75" hidden="1" customHeight="1">
      <c r="A34" s="39"/>
      <c r="B34" s="39" t="s">
        <v>108</v>
      </c>
      <c r="C34" s="40">
        <v>0.0</v>
      </c>
      <c r="D34" s="40">
        <v>0.0</v>
      </c>
      <c r="E34" s="40">
        <v>0.0</v>
      </c>
      <c r="F34" s="40">
        <v>0.0</v>
      </c>
      <c r="G34" s="40">
        <v>0.0</v>
      </c>
      <c r="H34" s="40">
        <v>0.0</v>
      </c>
      <c r="I34" s="40">
        <v>0.0</v>
      </c>
      <c r="J34" s="40">
        <v>0.0</v>
      </c>
      <c r="K34" s="40">
        <v>0.0</v>
      </c>
      <c r="L34" s="40">
        <v>0.0</v>
      </c>
      <c r="M34" s="40">
        <v>0.0</v>
      </c>
      <c r="N34" s="40">
        <v>0.0</v>
      </c>
      <c r="O34" s="40">
        <v>0.0</v>
      </c>
      <c r="P34" s="40">
        <v>0.0</v>
      </c>
      <c r="Q34" s="31">
        <f t="shared" si="1"/>
        <v>0</v>
      </c>
    </row>
    <row r="35" ht="15.75" customHeight="1">
      <c r="A35" s="39" t="s">
        <v>61</v>
      </c>
      <c r="B35" s="39" t="s">
        <v>86</v>
      </c>
      <c r="C35" s="40">
        <v>0.0</v>
      </c>
      <c r="D35" s="40">
        <v>0.0</v>
      </c>
      <c r="E35" s="40">
        <v>0.0</v>
      </c>
      <c r="F35" s="50">
        <v>1.0</v>
      </c>
      <c r="G35" s="50">
        <v>1.0</v>
      </c>
      <c r="H35" s="50">
        <v>1.0</v>
      </c>
      <c r="I35" s="50">
        <v>1.0</v>
      </c>
      <c r="J35" s="50">
        <v>1.0</v>
      </c>
      <c r="K35" s="40">
        <v>0.0</v>
      </c>
      <c r="L35" s="40">
        <v>0.0</v>
      </c>
      <c r="M35" s="50">
        <v>1.0</v>
      </c>
      <c r="N35" s="40">
        <v>0.0</v>
      </c>
      <c r="O35" s="40">
        <v>0.0</v>
      </c>
      <c r="P35" s="50">
        <v>1.0</v>
      </c>
      <c r="Q35" s="31">
        <f t="shared" si="1"/>
        <v>0.5882352941</v>
      </c>
    </row>
    <row r="36" ht="15.75" hidden="1" customHeight="1">
      <c r="A36" s="39"/>
      <c r="B36" s="39" t="s">
        <v>146</v>
      </c>
      <c r="C36" s="40">
        <v>0.0</v>
      </c>
      <c r="D36" s="40">
        <v>0.0</v>
      </c>
      <c r="E36" s="40">
        <v>0.0</v>
      </c>
      <c r="F36" s="40">
        <v>0.0</v>
      </c>
      <c r="G36" s="40">
        <v>0.0</v>
      </c>
      <c r="H36" s="40">
        <v>0.0</v>
      </c>
      <c r="I36" s="40">
        <v>0.0</v>
      </c>
      <c r="J36" s="40">
        <v>0.0</v>
      </c>
      <c r="K36" s="40">
        <v>0.0</v>
      </c>
      <c r="L36" s="40">
        <v>0.0</v>
      </c>
      <c r="M36" s="40">
        <v>0.0</v>
      </c>
      <c r="N36" s="40">
        <v>0.0</v>
      </c>
      <c r="O36" s="40">
        <v>0.0</v>
      </c>
      <c r="P36" s="40">
        <v>0.0</v>
      </c>
      <c r="Q36" s="31">
        <f t="shared" si="1"/>
        <v>0</v>
      </c>
    </row>
    <row r="37" ht="15.75" hidden="1" customHeight="1">
      <c r="A37" s="39"/>
      <c r="B37" s="39" t="s">
        <v>149</v>
      </c>
      <c r="C37" s="40">
        <v>0.0</v>
      </c>
      <c r="D37" s="40">
        <v>0.0</v>
      </c>
      <c r="E37" s="40">
        <v>0.0</v>
      </c>
      <c r="F37" s="40">
        <v>0.0</v>
      </c>
      <c r="G37" s="40">
        <v>0.0</v>
      </c>
      <c r="H37" s="40">
        <v>0.0</v>
      </c>
      <c r="I37" s="40">
        <v>0.0</v>
      </c>
      <c r="J37" s="40">
        <v>0.0</v>
      </c>
      <c r="K37" s="40">
        <v>0.0</v>
      </c>
      <c r="L37" s="40">
        <v>0.0</v>
      </c>
      <c r="M37" s="40">
        <v>0.0</v>
      </c>
      <c r="N37" s="40">
        <v>0.0</v>
      </c>
      <c r="O37" s="40">
        <v>0.0</v>
      </c>
      <c r="P37" s="40">
        <v>0.0</v>
      </c>
      <c r="Q37" s="31">
        <f t="shared" si="1"/>
        <v>0</v>
      </c>
    </row>
    <row r="38" ht="15.75" hidden="1" customHeight="1">
      <c r="A38" s="39"/>
      <c r="B38" s="39" t="s">
        <v>152</v>
      </c>
      <c r="C38" s="40">
        <v>0.0</v>
      </c>
      <c r="D38" s="40">
        <v>0.0</v>
      </c>
      <c r="E38" s="40">
        <v>0.0</v>
      </c>
      <c r="F38" s="40">
        <v>0.0</v>
      </c>
      <c r="G38" s="40">
        <v>0.0</v>
      </c>
      <c r="H38" s="40">
        <v>0.0</v>
      </c>
      <c r="I38" s="40">
        <v>0.0</v>
      </c>
      <c r="J38" s="40">
        <v>0.0</v>
      </c>
      <c r="K38" s="40">
        <v>0.0</v>
      </c>
      <c r="L38" s="40">
        <v>0.0</v>
      </c>
      <c r="M38" s="40">
        <v>0.0</v>
      </c>
      <c r="N38" s="40">
        <v>0.0</v>
      </c>
      <c r="O38" s="40">
        <v>0.0</v>
      </c>
      <c r="P38" s="40">
        <v>0.0</v>
      </c>
      <c r="Q38" s="31">
        <f t="shared" si="1"/>
        <v>0</v>
      </c>
    </row>
    <row r="39" ht="15.75" customHeight="1">
      <c r="A39" s="39" t="s">
        <v>61</v>
      </c>
      <c r="B39" s="39" t="s">
        <v>46</v>
      </c>
      <c r="C39" s="40">
        <v>0.0</v>
      </c>
      <c r="D39" s="40">
        <v>0.0</v>
      </c>
      <c r="E39" s="50">
        <v>1.0</v>
      </c>
      <c r="F39" s="50">
        <v>1.0</v>
      </c>
      <c r="G39" s="50">
        <v>1.0</v>
      </c>
      <c r="H39" s="50">
        <v>1.0</v>
      </c>
      <c r="I39" s="50">
        <v>1.0</v>
      </c>
      <c r="J39" s="50">
        <v>1.0</v>
      </c>
      <c r="K39" s="50">
        <v>1.0</v>
      </c>
      <c r="L39" s="40">
        <v>0.0</v>
      </c>
      <c r="M39" s="50">
        <v>1.0</v>
      </c>
      <c r="N39" s="40">
        <v>0.0</v>
      </c>
      <c r="O39" s="40">
        <v>0.0</v>
      </c>
      <c r="P39" s="50">
        <v>1.0</v>
      </c>
      <c r="Q39" s="31">
        <f t="shared" si="1"/>
        <v>0.7058823529</v>
      </c>
    </row>
    <row r="40" ht="15.75" customHeight="1">
      <c r="A40" s="39" t="s">
        <v>61</v>
      </c>
      <c r="B40" s="39" t="s">
        <v>77</v>
      </c>
      <c r="C40" s="40">
        <v>0.0</v>
      </c>
      <c r="D40" s="40">
        <v>0.0</v>
      </c>
      <c r="E40" s="50">
        <v>1.0</v>
      </c>
      <c r="F40" s="50">
        <v>1.0</v>
      </c>
      <c r="G40" s="40">
        <v>0.0</v>
      </c>
      <c r="H40" s="50">
        <v>1.0</v>
      </c>
      <c r="I40" s="40">
        <v>0.0</v>
      </c>
      <c r="J40" s="40">
        <v>0.0</v>
      </c>
      <c r="K40" s="40">
        <v>0.0</v>
      </c>
      <c r="L40" s="40">
        <v>0.0</v>
      </c>
      <c r="M40" s="40">
        <v>0.0</v>
      </c>
      <c r="N40" s="40">
        <v>0.0</v>
      </c>
      <c r="O40" s="40">
        <v>0.0</v>
      </c>
      <c r="P40" s="40">
        <v>0.0</v>
      </c>
      <c r="Q40" s="31">
        <f t="shared" si="1"/>
        <v>0.1764705882</v>
      </c>
    </row>
    <row r="41" ht="15.75" hidden="1" customHeight="1">
      <c r="A41" s="39"/>
      <c r="B41" s="39" t="s">
        <v>158</v>
      </c>
      <c r="C41" s="40">
        <v>0.0</v>
      </c>
      <c r="D41" s="40">
        <v>0.0</v>
      </c>
      <c r="E41" s="40">
        <v>0.0</v>
      </c>
      <c r="F41" s="40">
        <v>0.0</v>
      </c>
      <c r="G41" s="40">
        <v>0.0</v>
      </c>
      <c r="H41" s="40">
        <v>0.0</v>
      </c>
      <c r="I41" s="40">
        <v>0.0</v>
      </c>
      <c r="J41" s="40">
        <v>0.0</v>
      </c>
      <c r="K41" s="40">
        <v>0.0</v>
      </c>
      <c r="L41" s="40">
        <v>0.0</v>
      </c>
      <c r="M41" s="40">
        <v>0.0</v>
      </c>
      <c r="N41" s="40">
        <v>0.0</v>
      </c>
      <c r="O41" s="40">
        <v>0.0</v>
      </c>
      <c r="P41" s="40">
        <v>0.0</v>
      </c>
      <c r="Q41" s="31">
        <f t="shared" si="1"/>
        <v>0</v>
      </c>
    </row>
    <row r="42" ht="15.75" hidden="1" customHeight="1">
      <c r="A42" s="39"/>
      <c r="B42" s="39" t="s">
        <v>136</v>
      </c>
      <c r="C42" s="40">
        <v>0.0</v>
      </c>
      <c r="D42" s="40">
        <v>0.0</v>
      </c>
      <c r="E42" s="40">
        <v>0.0</v>
      </c>
      <c r="F42" s="40">
        <v>0.0</v>
      </c>
      <c r="G42" s="40">
        <v>0.0</v>
      </c>
      <c r="H42" s="40">
        <v>0.0</v>
      </c>
      <c r="I42" s="40">
        <v>0.0</v>
      </c>
      <c r="J42" s="40">
        <v>0.0</v>
      </c>
      <c r="K42" s="40">
        <v>0.0</v>
      </c>
      <c r="L42" s="40">
        <v>0.0</v>
      </c>
      <c r="M42" s="40">
        <v>0.0</v>
      </c>
      <c r="N42" s="40">
        <v>0.0</v>
      </c>
      <c r="O42" s="40">
        <v>0.0</v>
      </c>
      <c r="P42" s="40">
        <v>0.0</v>
      </c>
      <c r="Q42" s="31">
        <f t="shared" si="1"/>
        <v>0</v>
      </c>
    </row>
    <row r="43" ht="15.75" hidden="1" customHeight="1">
      <c r="A43" s="39"/>
      <c r="B43" s="39" t="s">
        <v>163</v>
      </c>
      <c r="C43" s="40">
        <v>0.0</v>
      </c>
      <c r="D43" s="40">
        <v>0.0</v>
      </c>
      <c r="E43" s="40">
        <v>0.0</v>
      </c>
      <c r="F43" s="40">
        <v>0.0</v>
      </c>
      <c r="G43" s="40">
        <v>0.0</v>
      </c>
      <c r="H43" s="40">
        <v>0.0</v>
      </c>
      <c r="I43" s="40">
        <v>0.0</v>
      </c>
      <c r="J43" s="40">
        <v>0.0</v>
      </c>
      <c r="K43" s="40">
        <v>0.0</v>
      </c>
      <c r="L43" s="40">
        <v>0.0</v>
      </c>
      <c r="M43" s="40">
        <v>0.0</v>
      </c>
      <c r="N43" s="40">
        <v>0.0</v>
      </c>
      <c r="O43" s="40">
        <v>0.0</v>
      </c>
      <c r="P43" s="40">
        <v>0.0</v>
      </c>
      <c r="Q43" s="31">
        <f t="shared" si="1"/>
        <v>0</v>
      </c>
    </row>
    <row r="44" ht="15.75" hidden="1" customHeight="1">
      <c r="A44" s="39"/>
      <c r="B44" s="39" t="s">
        <v>164</v>
      </c>
      <c r="C44" s="40">
        <v>0.0</v>
      </c>
      <c r="D44" s="40">
        <v>0.0</v>
      </c>
      <c r="E44" s="40">
        <v>0.0</v>
      </c>
      <c r="F44" s="40">
        <v>0.0</v>
      </c>
      <c r="G44" s="40">
        <v>0.0</v>
      </c>
      <c r="H44" s="40">
        <v>0.0</v>
      </c>
      <c r="I44" s="40">
        <v>0.0</v>
      </c>
      <c r="J44" s="40">
        <v>0.0</v>
      </c>
      <c r="K44" s="40">
        <v>0.0</v>
      </c>
      <c r="L44" s="40">
        <v>0.0</v>
      </c>
      <c r="M44" s="40">
        <v>0.0</v>
      </c>
      <c r="N44" s="40">
        <v>0.0</v>
      </c>
      <c r="O44" s="40">
        <v>0.0</v>
      </c>
      <c r="P44" s="40">
        <v>0.0</v>
      </c>
      <c r="Q44" s="31">
        <f t="shared" si="1"/>
        <v>0</v>
      </c>
    </row>
    <row r="45" ht="15.75" hidden="1" customHeight="1">
      <c r="A45" s="39"/>
      <c r="B45" s="39" t="s">
        <v>165</v>
      </c>
      <c r="C45" s="40">
        <v>0.0</v>
      </c>
      <c r="D45" s="40">
        <v>0.0</v>
      </c>
      <c r="E45" s="40">
        <v>0.0</v>
      </c>
      <c r="F45" s="40">
        <v>0.0</v>
      </c>
      <c r="G45" s="40">
        <v>0.0</v>
      </c>
      <c r="H45" s="40">
        <v>0.0</v>
      </c>
      <c r="I45" s="40">
        <v>0.0</v>
      </c>
      <c r="J45" s="40">
        <v>0.0</v>
      </c>
      <c r="K45" s="40">
        <v>0.0</v>
      </c>
      <c r="L45" s="40">
        <v>0.0</v>
      </c>
      <c r="M45" s="40">
        <v>0.0</v>
      </c>
      <c r="N45" s="40">
        <v>0.0</v>
      </c>
      <c r="O45" s="40">
        <v>0.0</v>
      </c>
      <c r="P45" s="40">
        <v>0.0</v>
      </c>
      <c r="Q45" s="31">
        <f t="shared" si="1"/>
        <v>0</v>
      </c>
    </row>
    <row r="46" ht="15.75" hidden="1" customHeight="1">
      <c r="A46" s="39"/>
      <c r="B46" s="39" t="s">
        <v>68</v>
      </c>
      <c r="C46" s="40">
        <v>0.0</v>
      </c>
      <c r="D46" s="40">
        <v>0.0</v>
      </c>
      <c r="E46" s="40">
        <v>0.0</v>
      </c>
      <c r="F46" s="40">
        <v>0.0</v>
      </c>
      <c r="G46" s="40">
        <v>0.0</v>
      </c>
      <c r="H46" s="40">
        <v>0.0</v>
      </c>
      <c r="I46" s="40">
        <v>0.0</v>
      </c>
      <c r="J46" s="40">
        <v>0.0</v>
      </c>
      <c r="K46" s="40">
        <v>0.0</v>
      </c>
      <c r="L46" s="40">
        <v>0.0</v>
      </c>
      <c r="M46" s="40">
        <v>0.0</v>
      </c>
      <c r="N46" s="40">
        <v>0.0</v>
      </c>
      <c r="O46" s="40">
        <v>0.0</v>
      </c>
      <c r="P46" s="40">
        <v>0.0</v>
      </c>
      <c r="Q46" s="31">
        <f t="shared" si="1"/>
        <v>0</v>
      </c>
    </row>
    <row r="47" ht="15.75" hidden="1" customHeight="1">
      <c r="A47" s="39"/>
      <c r="B47" s="39" t="s">
        <v>70</v>
      </c>
      <c r="C47" s="40">
        <v>0.0</v>
      </c>
      <c r="D47" s="40">
        <v>0.0</v>
      </c>
      <c r="E47" s="40">
        <v>0.0</v>
      </c>
      <c r="F47" s="40">
        <v>0.0</v>
      </c>
      <c r="G47" s="40">
        <v>0.0</v>
      </c>
      <c r="H47" s="40">
        <v>0.0</v>
      </c>
      <c r="I47" s="40">
        <v>0.0</v>
      </c>
      <c r="J47" s="40">
        <v>0.0</v>
      </c>
      <c r="K47" s="40">
        <v>0.0</v>
      </c>
      <c r="L47" s="40">
        <v>0.0</v>
      </c>
      <c r="M47" s="40">
        <v>0.0</v>
      </c>
      <c r="N47" s="40">
        <v>0.0</v>
      </c>
      <c r="O47" s="40">
        <v>0.0</v>
      </c>
      <c r="P47" s="40">
        <v>0.0</v>
      </c>
      <c r="Q47" s="31">
        <f t="shared" si="1"/>
        <v>0</v>
      </c>
    </row>
    <row r="48" ht="15.75" hidden="1" customHeight="1">
      <c r="A48" s="39"/>
      <c r="B48" s="39" t="s">
        <v>40</v>
      </c>
      <c r="C48" s="40">
        <v>0.0</v>
      </c>
      <c r="D48" s="40">
        <v>0.0</v>
      </c>
      <c r="E48" s="40">
        <v>0.0</v>
      </c>
      <c r="F48" s="40">
        <v>0.0</v>
      </c>
      <c r="G48" s="40">
        <v>0.0</v>
      </c>
      <c r="H48" s="40">
        <v>0.0</v>
      </c>
      <c r="I48" s="40">
        <v>0.0</v>
      </c>
      <c r="J48" s="40">
        <v>0.0</v>
      </c>
      <c r="K48" s="40">
        <v>0.0</v>
      </c>
      <c r="L48" s="40">
        <v>0.0</v>
      </c>
      <c r="M48" s="40">
        <v>0.0</v>
      </c>
      <c r="N48" s="40">
        <v>0.0</v>
      </c>
      <c r="O48" s="40">
        <v>0.0</v>
      </c>
      <c r="P48" s="40">
        <v>0.0</v>
      </c>
      <c r="Q48" s="31">
        <f t="shared" si="1"/>
        <v>0</v>
      </c>
    </row>
    <row r="49" ht="15.75" hidden="1" customHeight="1">
      <c r="A49" s="39"/>
      <c r="B49" s="39" t="s">
        <v>43</v>
      </c>
      <c r="C49" s="40">
        <v>0.0</v>
      </c>
      <c r="D49" s="40">
        <v>0.0</v>
      </c>
      <c r="E49" s="40">
        <v>0.0</v>
      </c>
      <c r="F49" s="40">
        <v>0.0</v>
      </c>
      <c r="G49" s="40">
        <v>0.0</v>
      </c>
      <c r="H49" s="40">
        <v>0.0</v>
      </c>
      <c r="I49" s="40">
        <v>0.0</v>
      </c>
      <c r="J49" s="40">
        <v>0.0</v>
      </c>
      <c r="K49" s="40">
        <v>0.0</v>
      </c>
      <c r="L49" s="40">
        <v>0.0</v>
      </c>
      <c r="M49" s="40">
        <v>0.0</v>
      </c>
      <c r="N49" s="40">
        <v>0.0</v>
      </c>
      <c r="O49" s="40">
        <v>0.0</v>
      </c>
      <c r="P49" s="40">
        <v>0.0</v>
      </c>
      <c r="Q49" s="31">
        <f t="shared" si="1"/>
        <v>0</v>
      </c>
    </row>
    <row r="50" ht="15.75" customHeight="1">
      <c r="A50" s="62" t="s">
        <v>55</v>
      </c>
      <c r="B50" s="39" t="s">
        <v>93</v>
      </c>
      <c r="C50" s="40">
        <v>0.0</v>
      </c>
      <c r="D50" s="40">
        <v>0.0</v>
      </c>
      <c r="E50" s="40">
        <v>0.0</v>
      </c>
      <c r="F50" s="40">
        <v>0.0</v>
      </c>
      <c r="G50" s="40">
        <v>0.0</v>
      </c>
      <c r="H50" s="40"/>
      <c r="I50" s="50">
        <v>1.0</v>
      </c>
      <c r="J50" s="50">
        <v>1.0</v>
      </c>
      <c r="K50" s="40">
        <v>0.0</v>
      </c>
      <c r="L50" s="40">
        <v>0.0</v>
      </c>
      <c r="M50" s="40">
        <v>0.0</v>
      </c>
      <c r="N50" s="50">
        <v>0.0</v>
      </c>
      <c r="O50" s="40">
        <v>0.0</v>
      </c>
      <c r="P50" s="50">
        <v>1.0</v>
      </c>
      <c r="Q50" s="31">
        <f t="shared" si="1"/>
        <v>0.2941176471</v>
      </c>
    </row>
    <row r="51" ht="15.75" customHeight="1">
      <c r="A51" s="39" t="s">
        <v>113</v>
      </c>
      <c r="B51" s="39" t="s">
        <v>109</v>
      </c>
      <c r="C51" s="40" t="s">
        <v>174</v>
      </c>
      <c r="D51" s="50">
        <v>1.0</v>
      </c>
      <c r="E51" s="40">
        <v>0.0</v>
      </c>
      <c r="F51" s="50">
        <v>1.0</v>
      </c>
      <c r="G51" s="50">
        <v>1.0</v>
      </c>
      <c r="H51" s="50">
        <v>1.0</v>
      </c>
      <c r="I51" s="50">
        <v>1.0</v>
      </c>
      <c r="J51" s="40">
        <v>0.0</v>
      </c>
      <c r="K51" s="40">
        <v>0.0</v>
      </c>
      <c r="L51" s="50">
        <v>1.0</v>
      </c>
      <c r="M51" s="50">
        <v>1.0</v>
      </c>
      <c r="N51" s="40">
        <v>0.0</v>
      </c>
      <c r="O51" s="50">
        <v>1.0</v>
      </c>
      <c r="P51" s="50">
        <v>1.0</v>
      </c>
      <c r="Q51" s="31" t="str">
        <f t="shared" si="1"/>
        <v>#VALUE!</v>
      </c>
    </row>
    <row r="52" ht="15.75" customHeight="1">
      <c r="A52" s="62" t="s">
        <v>55</v>
      </c>
      <c r="B52" s="39" t="s">
        <v>94</v>
      </c>
      <c r="C52" s="63">
        <v>0.0</v>
      </c>
      <c r="D52" s="40">
        <v>0.0</v>
      </c>
      <c r="E52" s="40">
        <v>0.0</v>
      </c>
      <c r="F52" s="40">
        <v>0.0</v>
      </c>
      <c r="G52" s="40">
        <v>0.0</v>
      </c>
      <c r="H52" s="40">
        <v>0.0</v>
      </c>
      <c r="I52" s="40">
        <v>0.0</v>
      </c>
      <c r="J52" s="50">
        <v>1.0</v>
      </c>
      <c r="K52" s="50">
        <v>0.0</v>
      </c>
      <c r="L52" s="40">
        <v>0.0</v>
      </c>
      <c r="M52" s="40">
        <v>0.0</v>
      </c>
      <c r="N52" s="40">
        <v>0.0</v>
      </c>
      <c r="O52" s="40">
        <v>0.0</v>
      </c>
      <c r="P52" s="50">
        <v>0.0</v>
      </c>
      <c r="Q52" s="31">
        <f t="shared" si="1"/>
        <v>0.1176470588</v>
      </c>
    </row>
    <row r="53" ht="15.75" hidden="1" customHeight="1">
      <c r="A53" s="39"/>
      <c r="B53" s="39" t="s">
        <v>124</v>
      </c>
      <c r="C53" s="40">
        <v>0.0</v>
      </c>
      <c r="D53" s="40">
        <v>0.0</v>
      </c>
      <c r="E53" s="40">
        <v>0.0</v>
      </c>
      <c r="F53" s="40">
        <v>0.0</v>
      </c>
      <c r="G53" s="40">
        <v>0.0</v>
      </c>
      <c r="H53" s="40">
        <v>0.0</v>
      </c>
      <c r="I53" s="40">
        <v>0.0</v>
      </c>
      <c r="J53" s="40">
        <v>0.0</v>
      </c>
      <c r="K53" s="40">
        <v>0.0</v>
      </c>
      <c r="L53" s="40">
        <v>0.0</v>
      </c>
      <c r="M53" s="40">
        <v>0.0</v>
      </c>
      <c r="N53" s="40">
        <v>0.0</v>
      </c>
      <c r="O53" s="40">
        <v>0.0</v>
      </c>
      <c r="P53" s="40">
        <v>0.0</v>
      </c>
      <c r="Q53" s="31">
        <f t="shared" si="1"/>
        <v>0</v>
      </c>
    </row>
    <row r="54" ht="15.75" hidden="1" customHeight="1">
      <c r="A54" s="39"/>
      <c r="B54" s="39" t="s">
        <v>111</v>
      </c>
      <c r="C54" s="40">
        <v>0.0</v>
      </c>
      <c r="D54" s="40">
        <v>0.0</v>
      </c>
      <c r="E54" s="40">
        <v>0.0</v>
      </c>
      <c r="F54" s="40">
        <v>0.0</v>
      </c>
      <c r="G54" s="40">
        <v>0.0</v>
      </c>
      <c r="H54" s="40">
        <v>0.0</v>
      </c>
      <c r="I54" s="40">
        <v>0.0</v>
      </c>
      <c r="J54" s="40">
        <v>0.0</v>
      </c>
      <c r="K54" s="40">
        <v>0.0</v>
      </c>
      <c r="L54" s="40">
        <v>0.0</v>
      </c>
      <c r="M54" s="40">
        <v>0.0</v>
      </c>
      <c r="N54" s="40">
        <v>0.0</v>
      </c>
      <c r="O54" s="40">
        <v>0.0</v>
      </c>
      <c r="P54" s="40">
        <v>0.0</v>
      </c>
      <c r="Q54" s="31">
        <f t="shared" si="1"/>
        <v>0</v>
      </c>
    </row>
    <row r="55" ht="15.75" hidden="1" customHeight="1">
      <c r="A55" s="39"/>
      <c r="B55" s="39" t="s">
        <v>45</v>
      </c>
      <c r="C55" s="40">
        <v>0.0</v>
      </c>
      <c r="D55" s="40">
        <v>0.0</v>
      </c>
      <c r="E55" s="40">
        <v>0.0</v>
      </c>
      <c r="F55" s="40">
        <v>0.0</v>
      </c>
      <c r="G55" s="40">
        <v>0.0</v>
      </c>
      <c r="H55" s="40">
        <v>0.0</v>
      </c>
      <c r="I55" s="40">
        <v>0.0</v>
      </c>
      <c r="J55" s="40">
        <v>0.0</v>
      </c>
      <c r="K55" s="40">
        <v>0.0</v>
      </c>
      <c r="L55" s="40">
        <v>0.0</v>
      </c>
      <c r="M55" s="40">
        <v>0.0</v>
      </c>
      <c r="N55" s="40">
        <v>0.0</v>
      </c>
      <c r="O55" s="40">
        <v>0.0</v>
      </c>
      <c r="P55" s="40">
        <v>0.0</v>
      </c>
      <c r="Q55" s="31">
        <f t="shared" si="1"/>
        <v>0</v>
      </c>
    </row>
    <row r="56" ht="15.75" hidden="1" customHeight="1">
      <c r="A56" s="39"/>
      <c r="B56" s="39" t="s">
        <v>154</v>
      </c>
      <c r="C56" s="40">
        <v>0.0</v>
      </c>
      <c r="D56" s="40">
        <v>0.0</v>
      </c>
      <c r="E56" s="40">
        <v>0.0</v>
      </c>
      <c r="F56" s="40">
        <v>0.0</v>
      </c>
      <c r="G56" s="40">
        <v>0.0</v>
      </c>
      <c r="H56" s="40">
        <v>0.0</v>
      </c>
      <c r="I56" s="40">
        <v>0.0</v>
      </c>
      <c r="J56" s="40">
        <v>0.0</v>
      </c>
      <c r="K56" s="40">
        <v>0.0</v>
      </c>
      <c r="L56" s="40">
        <v>0.0</v>
      </c>
      <c r="M56" s="40">
        <v>0.0</v>
      </c>
      <c r="N56" s="40">
        <v>0.0</v>
      </c>
      <c r="O56" s="40">
        <v>0.0</v>
      </c>
      <c r="P56" s="40">
        <v>0.0</v>
      </c>
      <c r="Q56" s="31">
        <f t="shared" si="1"/>
        <v>0</v>
      </c>
    </row>
    <row r="57" ht="15.75" hidden="1" customHeight="1">
      <c r="A57" s="39"/>
      <c r="B57" s="39" t="s">
        <v>106</v>
      </c>
      <c r="C57" s="40">
        <v>0.0</v>
      </c>
      <c r="D57" s="40">
        <v>0.0</v>
      </c>
      <c r="E57" s="40">
        <v>0.0</v>
      </c>
      <c r="F57" s="40">
        <v>0.0</v>
      </c>
      <c r="G57" s="40">
        <v>0.0</v>
      </c>
      <c r="H57" s="40">
        <v>0.0</v>
      </c>
      <c r="I57" s="40">
        <v>0.0</v>
      </c>
      <c r="J57" s="40">
        <v>0.0</v>
      </c>
      <c r="K57" s="40">
        <v>0.0</v>
      </c>
      <c r="L57" s="40">
        <v>0.0</v>
      </c>
      <c r="M57" s="40">
        <v>0.0</v>
      </c>
      <c r="N57" s="40">
        <v>0.0</v>
      </c>
      <c r="O57" s="40">
        <v>0.0</v>
      </c>
      <c r="P57" s="40">
        <v>0.0</v>
      </c>
      <c r="Q57" s="31">
        <f t="shared" si="1"/>
        <v>0</v>
      </c>
    </row>
    <row r="58" ht="15.75" hidden="1" customHeight="1">
      <c r="A58" s="39"/>
      <c r="B58" s="39" t="s">
        <v>166</v>
      </c>
      <c r="C58" s="40">
        <v>0.0</v>
      </c>
      <c r="D58" s="40">
        <v>0.0</v>
      </c>
      <c r="E58" s="40">
        <v>0.0</v>
      </c>
      <c r="F58" s="40">
        <v>0.0</v>
      </c>
      <c r="G58" s="40">
        <v>0.0</v>
      </c>
      <c r="H58" s="40">
        <v>0.0</v>
      </c>
      <c r="I58" s="40">
        <v>0.0</v>
      </c>
      <c r="J58" s="40">
        <v>0.0</v>
      </c>
      <c r="K58" s="40">
        <v>0.0</v>
      </c>
      <c r="L58" s="40">
        <v>0.0</v>
      </c>
      <c r="M58" s="40">
        <v>0.0</v>
      </c>
      <c r="N58" s="40">
        <v>0.0</v>
      </c>
      <c r="O58" s="40">
        <v>0.0</v>
      </c>
      <c r="P58" s="40">
        <v>0.0</v>
      </c>
      <c r="Q58" s="31">
        <f t="shared" si="1"/>
        <v>0</v>
      </c>
    </row>
    <row r="59" ht="15.75" customHeight="1">
      <c r="A59" s="62" t="s">
        <v>55</v>
      </c>
      <c r="B59" s="39" t="s">
        <v>6</v>
      </c>
      <c r="C59" s="63">
        <v>0.0</v>
      </c>
      <c r="D59" s="40">
        <v>0.0</v>
      </c>
      <c r="E59" s="40">
        <v>0.0</v>
      </c>
      <c r="F59" s="40">
        <v>0.0</v>
      </c>
      <c r="G59" s="40">
        <v>0.0</v>
      </c>
      <c r="H59" s="50">
        <v>1.0</v>
      </c>
      <c r="I59" s="40">
        <v>0.0</v>
      </c>
      <c r="J59" s="40">
        <v>0.0</v>
      </c>
      <c r="K59" s="40">
        <v>0.0</v>
      </c>
      <c r="L59" s="40">
        <v>0.0</v>
      </c>
      <c r="M59" s="40">
        <v>0.0</v>
      </c>
      <c r="N59" s="40">
        <v>0.0</v>
      </c>
      <c r="O59" s="40">
        <v>0.0</v>
      </c>
      <c r="P59" s="50">
        <v>1.0</v>
      </c>
      <c r="Q59" s="31">
        <f t="shared" si="1"/>
        <v>0.1176470588</v>
      </c>
    </row>
    <row r="60" ht="15.75" hidden="1" customHeight="1">
      <c r="A60" s="39"/>
      <c r="B60" s="39" t="s">
        <v>186</v>
      </c>
      <c r="C60" s="40">
        <v>0.0</v>
      </c>
      <c r="D60" s="40">
        <v>0.0</v>
      </c>
      <c r="E60" s="40">
        <v>0.0</v>
      </c>
      <c r="F60" s="40">
        <v>0.0</v>
      </c>
      <c r="G60" s="40">
        <v>0.0</v>
      </c>
      <c r="H60" s="40">
        <v>0.0</v>
      </c>
      <c r="I60" s="40">
        <v>0.0</v>
      </c>
      <c r="J60" s="40">
        <v>0.0</v>
      </c>
      <c r="K60" s="40">
        <v>0.0</v>
      </c>
      <c r="L60" s="40">
        <v>0.0</v>
      </c>
      <c r="M60" s="40">
        <v>0.0</v>
      </c>
      <c r="N60" s="40">
        <v>0.0</v>
      </c>
      <c r="O60" s="40">
        <v>0.0</v>
      </c>
      <c r="P60" s="40">
        <v>0.0</v>
      </c>
      <c r="Q60" s="31">
        <f t="shared" si="1"/>
        <v>0</v>
      </c>
    </row>
    <row r="61" ht="15.75" hidden="1" customHeight="1">
      <c r="A61" s="39"/>
      <c r="B61" s="39" t="s">
        <v>179</v>
      </c>
      <c r="C61" s="40">
        <v>0.0</v>
      </c>
      <c r="D61" s="40">
        <v>0.0</v>
      </c>
      <c r="E61" s="40">
        <v>0.0</v>
      </c>
      <c r="F61" s="40">
        <v>0.0</v>
      </c>
      <c r="G61" s="40">
        <v>0.0</v>
      </c>
      <c r="H61" s="40">
        <v>0.0</v>
      </c>
      <c r="I61" s="40">
        <v>0.0</v>
      </c>
      <c r="J61" s="40">
        <v>0.0</v>
      </c>
      <c r="K61" s="40">
        <v>0.0</v>
      </c>
      <c r="L61" s="40">
        <v>0.0</v>
      </c>
      <c r="M61" s="40">
        <v>0.0</v>
      </c>
      <c r="N61" s="40">
        <v>0.0</v>
      </c>
      <c r="O61" s="40">
        <v>0.0</v>
      </c>
      <c r="P61" s="40">
        <v>0.0</v>
      </c>
      <c r="Q61" s="31">
        <f t="shared" si="1"/>
        <v>0</v>
      </c>
    </row>
    <row r="62" ht="15.75" hidden="1" customHeight="1">
      <c r="A62" s="39"/>
      <c r="B62" s="39" t="s">
        <v>187</v>
      </c>
      <c r="C62" s="40">
        <v>0.0</v>
      </c>
      <c r="D62" s="40">
        <v>0.0</v>
      </c>
      <c r="E62" s="40">
        <v>0.0</v>
      </c>
      <c r="F62" s="40">
        <v>0.0</v>
      </c>
      <c r="G62" s="40">
        <v>0.0</v>
      </c>
      <c r="H62" s="40">
        <v>0.0</v>
      </c>
      <c r="I62" s="40">
        <v>0.0</v>
      </c>
      <c r="J62" s="40">
        <v>0.0</v>
      </c>
      <c r="K62" s="40">
        <v>0.0</v>
      </c>
      <c r="L62" s="40">
        <v>0.0</v>
      </c>
      <c r="M62" s="40">
        <v>0.0</v>
      </c>
      <c r="N62" s="40">
        <v>0.0</v>
      </c>
      <c r="O62" s="40">
        <v>0.0</v>
      </c>
      <c r="P62" s="40">
        <v>0.0</v>
      </c>
      <c r="Q62" s="31">
        <f t="shared" si="1"/>
        <v>0</v>
      </c>
    </row>
    <row r="63" ht="15.75" hidden="1" customHeight="1">
      <c r="A63" s="39"/>
      <c r="B63" s="39" t="s">
        <v>126</v>
      </c>
      <c r="C63" s="40">
        <v>0.0</v>
      </c>
      <c r="D63" s="40">
        <v>0.0</v>
      </c>
      <c r="E63" s="40">
        <v>0.0</v>
      </c>
      <c r="F63" s="40">
        <v>0.0</v>
      </c>
      <c r="G63" s="40">
        <v>0.0</v>
      </c>
      <c r="H63" s="40">
        <v>0.0</v>
      </c>
      <c r="I63" s="40">
        <v>0.0</v>
      </c>
      <c r="J63" s="40">
        <v>0.0</v>
      </c>
      <c r="K63" s="40">
        <v>0.0</v>
      </c>
      <c r="L63" s="40">
        <v>0.0</v>
      </c>
      <c r="M63" s="40">
        <v>0.0</v>
      </c>
      <c r="N63" s="40">
        <v>0.0</v>
      </c>
      <c r="O63" s="40">
        <v>0.0</v>
      </c>
      <c r="P63" s="40">
        <v>0.0</v>
      </c>
      <c r="Q63" s="31">
        <f t="shared" si="1"/>
        <v>0</v>
      </c>
    </row>
    <row r="64" ht="15.75" hidden="1" customHeight="1">
      <c r="A64" s="39"/>
      <c r="B64" s="39" t="s">
        <v>96</v>
      </c>
      <c r="C64" s="40">
        <v>0.0</v>
      </c>
      <c r="D64" s="40">
        <v>0.0</v>
      </c>
      <c r="E64" s="40">
        <v>0.0</v>
      </c>
      <c r="F64" s="40">
        <v>0.0</v>
      </c>
      <c r="G64" s="40">
        <v>0.0</v>
      </c>
      <c r="H64" s="40">
        <v>0.0</v>
      </c>
      <c r="I64" s="40">
        <v>0.0</v>
      </c>
      <c r="J64" s="40">
        <v>0.0</v>
      </c>
      <c r="K64" s="40">
        <v>0.0</v>
      </c>
      <c r="L64" s="40">
        <v>0.0</v>
      </c>
      <c r="M64" s="40">
        <v>0.0</v>
      </c>
      <c r="N64" s="40">
        <v>0.0</v>
      </c>
      <c r="O64" s="40">
        <v>0.0</v>
      </c>
      <c r="P64" s="40">
        <v>0.0</v>
      </c>
      <c r="Q64" s="31">
        <f t="shared" si="1"/>
        <v>0</v>
      </c>
    </row>
    <row r="65" ht="15.75" customHeight="1">
      <c r="A65" s="62" t="s">
        <v>55</v>
      </c>
      <c r="B65" s="39" t="s">
        <v>57</v>
      </c>
      <c r="C65" s="63">
        <v>0.0</v>
      </c>
      <c r="D65" s="40">
        <v>0.0</v>
      </c>
      <c r="E65" s="40">
        <v>0.0</v>
      </c>
      <c r="F65" s="40">
        <v>0.0</v>
      </c>
      <c r="G65" s="40">
        <v>0.0</v>
      </c>
      <c r="H65" s="50">
        <v>1.0</v>
      </c>
      <c r="I65" s="40">
        <v>0.0</v>
      </c>
      <c r="J65" s="40">
        <v>0.0</v>
      </c>
      <c r="K65" s="40">
        <v>0.0</v>
      </c>
      <c r="L65" s="50">
        <v>1.0</v>
      </c>
      <c r="M65" s="40">
        <v>0.0</v>
      </c>
      <c r="N65" s="40">
        <v>0.0</v>
      </c>
      <c r="O65" s="40">
        <v>0.0</v>
      </c>
      <c r="P65" s="50">
        <v>1.0</v>
      </c>
      <c r="Q65" s="31">
        <f t="shared" si="1"/>
        <v>0.1764705882</v>
      </c>
    </row>
    <row r="66" ht="15.75" hidden="1" customHeight="1">
      <c r="A66" s="39"/>
      <c r="B66" s="39" t="s">
        <v>173</v>
      </c>
      <c r="C66" s="40">
        <v>0.0</v>
      </c>
      <c r="D66" s="40">
        <v>0.0</v>
      </c>
      <c r="E66" s="40">
        <v>0.0</v>
      </c>
      <c r="F66" s="40">
        <v>0.0</v>
      </c>
      <c r="G66" s="40">
        <v>0.0</v>
      </c>
      <c r="H66" s="40">
        <v>0.0</v>
      </c>
      <c r="I66" s="40">
        <v>0.0</v>
      </c>
      <c r="J66" s="40">
        <v>0.0</v>
      </c>
      <c r="K66" s="40">
        <v>0.0</v>
      </c>
      <c r="L66" s="40">
        <v>0.0</v>
      </c>
      <c r="M66" s="40">
        <v>0.0</v>
      </c>
      <c r="N66" s="40">
        <v>0.0</v>
      </c>
      <c r="O66" s="40">
        <v>0.0</v>
      </c>
      <c r="P66" s="40">
        <v>0.0</v>
      </c>
      <c r="Q66" s="31">
        <f t="shared" si="1"/>
        <v>0</v>
      </c>
    </row>
    <row r="67" ht="15.75" customHeight="1">
      <c r="A67" s="62" t="s">
        <v>55</v>
      </c>
      <c r="B67" s="39" t="s">
        <v>84</v>
      </c>
      <c r="C67" s="63">
        <v>0.0</v>
      </c>
      <c r="D67" s="40">
        <v>0.0</v>
      </c>
      <c r="E67" s="40">
        <v>0.0</v>
      </c>
      <c r="F67" s="40">
        <v>0.0</v>
      </c>
      <c r="G67" s="40">
        <v>0.0</v>
      </c>
      <c r="H67" s="40">
        <v>0.0</v>
      </c>
      <c r="I67" s="40">
        <v>0.0</v>
      </c>
      <c r="J67" s="40">
        <v>0.0</v>
      </c>
      <c r="K67" s="50">
        <v>1.0</v>
      </c>
      <c r="L67" s="40">
        <v>0.0</v>
      </c>
      <c r="M67" s="40">
        <v>0.0</v>
      </c>
      <c r="N67" s="40">
        <v>0.0</v>
      </c>
      <c r="O67" s="40">
        <v>0.0</v>
      </c>
      <c r="P67" s="50">
        <v>1.0</v>
      </c>
      <c r="Q67" s="31">
        <f t="shared" si="1"/>
        <v>0.1176470588</v>
      </c>
    </row>
    <row r="68" ht="15.75" hidden="1" customHeight="1">
      <c r="A68" s="39"/>
      <c r="B68" s="39" t="s">
        <v>81</v>
      </c>
      <c r="C68" s="40">
        <v>0.0</v>
      </c>
      <c r="D68" s="40">
        <v>0.0</v>
      </c>
      <c r="E68" s="40">
        <v>0.0</v>
      </c>
      <c r="F68" s="40">
        <v>0.0</v>
      </c>
      <c r="G68" s="40">
        <v>0.0</v>
      </c>
      <c r="H68" s="40">
        <v>0.0</v>
      </c>
      <c r="I68" s="40">
        <v>0.0</v>
      </c>
      <c r="J68" s="40">
        <v>0.0</v>
      </c>
      <c r="K68" s="40">
        <v>0.0</v>
      </c>
      <c r="L68" s="40">
        <v>0.0</v>
      </c>
      <c r="M68" s="40">
        <v>0.0</v>
      </c>
      <c r="N68" s="40">
        <v>0.0</v>
      </c>
      <c r="O68" s="40">
        <v>0.0</v>
      </c>
      <c r="P68" s="40">
        <v>0.0</v>
      </c>
      <c r="Q68" s="31">
        <f t="shared" si="1"/>
        <v>0</v>
      </c>
    </row>
    <row r="69" ht="15.75" hidden="1" customHeight="1">
      <c r="A69" s="39"/>
      <c r="B69" s="39" t="s">
        <v>127</v>
      </c>
      <c r="C69" s="40">
        <v>0.0</v>
      </c>
      <c r="D69" s="40">
        <v>0.0</v>
      </c>
      <c r="E69" s="40">
        <v>0.0</v>
      </c>
      <c r="F69" s="40">
        <v>0.0</v>
      </c>
      <c r="G69" s="40">
        <v>0.0</v>
      </c>
      <c r="H69" s="40">
        <v>0.0</v>
      </c>
      <c r="I69" s="40">
        <v>0.0</v>
      </c>
      <c r="J69" s="40">
        <v>0.0</v>
      </c>
      <c r="K69" s="40">
        <v>0.0</v>
      </c>
      <c r="L69" s="40">
        <v>0.0</v>
      </c>
      <c r="M69" s="40">
        <v>0.0</v>
      </c>
      <c r="N69" s="40">
        <v>0.0</v>
      </c>
      <c r="O69" s="40">
        <v>0.0</v>
      </c>
      <c r="P69" s="40">
        <v>0.0</v>
      </c>
      <c r="Q69" s="31">
        <f t="shared" si="1"/>
        <v>0</v>
      </c>
    </row>
    <row r="70" ht="15.75" hidden="1" customHeight="1">
      <c r="A70" s="39"/>
      <c r="B70" s="39" t="s">
        <v>115</v>
      </c>
      <c r="C70" s="40">
        <v>0.0</v>
      </c>
      <c r="D70" s="40">
        <v>0.0</v>
      </c>
      <c r="E70" s="40">
        <v>0.0</v>
      </c>
      <c r="F70" s="40">
        <v>0.0</v>
      </c>
      <c r="G70" s="40">
        <v>0.0</v>
      </c>
      <c r="H70" s="40">
        <v>0.0</v>
      </c>
      <c r="I70" s="40">
        <v>0.0</v>
      </c>
      <c r="J70" s="40">
        <v>0.0</v>
      </c>
      <c r="K70" s="40">
        <v>0.0</v>
      </c>
      <c r="L70" s="40">
        <v>0.0</v>
      </c>
      <c r="M70" s="40">
        <v>0.0</v>
      </c>
      <c r="N70" s="40">
        <v>0.0</v>
      </c>
      <c r="O70" s="40">
        <v>0.0</v>
      </c>
      <c r="P70" s="40">
        <v>0.0</v>
      </c>
      <c r="Q70" s="31">
        <f t="shared" si="1"/>
        <v>0</v>
      </c>
    </row>
    <row r="71" ht="15.75" hidden="1" customHeight="1">
      <c r="A71" s="39"/>
      <c r="B71" s="39" t="s">
        <v>188</v>
      </c>
      <c r="C71" s="40">
        <v>0.0</v>
      </c>
      <c r="D71" s="40">
        <v>0.0</v>
      </c>
      <c r="E71" s="40">
        <v>0.0</v>
      </c>
      <c r="F71" s="40">
        <v>0.0</v>
      </c>
      <c r="G71" s="40">
        <v>0.0</v>
      </c>
      <c r="H71" s="40">
        <v>0.0</v>
      </c>
      <c r="I71" s="40">
        <v>0.0</v>
      </c>
      <c r="J71" s="40">
        <v>0.0</v>
      </c>
      <c r="K71" s="40">
        <v>0.0</v>
      </c>
      <c r="L71" s="40">
        <v>0.0</v>
      </c>
      <c r="M71" s="40">
        <v>0.0</v>
      </c>
      <c r="N71" s="40">
        <v>0.0</v>
      </c>
      <c r="O71" s="40">
        <v>0.0</v>
      </c>
      <c r="P71" s="40">
        <v>0.0</v>
      </c>
      <c r="Q71" s="31">
        <f t="shared" si="1"/>
        <v>0</v>
      </c>
    </row>
    <row r="72" ht="15.75" hidden="1" customHeight="1">
      <c r="A72" s="39"/>
      <c r="B72" s="39" t="s">
        <v>128</v>
      </c>
      <c r="C72" s="40">
        <v>0.0</v>
      </c>
      <c r="D72" s="40">
        <v>0.0</v>
      </c>
      <c r="E72" s="40">
        <v>0.0</v>
      </c>
      <c r="F72" s="40">
        <v>0.0</v>
      </c>
      <c r="G72" s="40">
        <v>0.0</v>
      </c>
      <c r="H72" s="40">
        <v>0.0</v>
      </c>
      <c r="I72" s="40">
        <v>0.0</v>
      </c>
      <c r="J72" s="40">
        <v>0.0</v>
      </c>
      <c r="K72" s="40">
        <v>0.0</v>
      </c>
      <c r="L72" s="40">
        <v>0.0</v>
      </c>
      <c r="M72" s="40">
        <v>0.0</v>
      </c>
      <c r="N72" s="40">
        <v>0.0</v>
      </c>
      <c r="O72" s="40">
        <v>0.0</v>
      </c>
      <c r="P72" s="40">
        <v>0.0</v>
      </c>
      <c r="Q72" s="31">
        <f t="shared" si="1"/>
        <v>0</v>
      </c>
    </row>
    <row r="73" ht="15.75" hidden="1" customHeight="1">
      <c r="A73" s="39"/>
      <c r="B73" s="39" t="s">
        <v>48</v>
      </c>
      <c r="C73" s="40">
        <v>0.0</v>
      </c>
      <c r="D73" s="40">
        <v>0.0</v>
      </c>
      <c r="E73" s="40">
        <v>0.0</v>
      </c>
      <c r="F73" s="40">
        <v>0.0</v>
      </c>
      <c r="G73" s="40">
        <v>0.0</v>
      </c>
      <c r="H73" s="40">
        <v>0.0</v>
      </c>
      <c r="I73" s="40">
        <v>0.0</v>
      </c>
      <c r="J73" s="40">
        <v>0.0</v>
      </c>
      <c r="K73" s="40">
        <v>0.0</v>
      </c>
      <c r="L73" s="40">
        <v>0.0</v>
      </c>
      <c r="M73" s="40">
        <v>0.0</v>
      </c>
      <c r="N73" s="40">
        <v>0.0</v>
      </c>
      <c r="O73" s="40">
        <v>0.0</v>
      </c>
      <c r="P73" s="40">
        <v>0.0</v>
      </c>
      <c r="Q73" s="31">
        <f t="shared" si="1"/>
        <v>0</v>
      </c>
    </row>
    <row r="74" ht="15.75" hidden="1" customHeight="1">
      <c r="A74" s="39"/>
      <c r="B74" s="39" t="s">
        <v>83</v>
      </c>
      <c r="C74" s="40">
        <v>0.0</v>
      </c>
      <c r="D74" s="40">
        <v>0.0</v>
      </c>
      <c r="E74" s="40">
        <v>0.0</v>
      </c>
      <c r="F74" s="40">
        <v>0.0</v>
      </c>
      <c r="G74" s="40">
        <v>0.0</v>
      </c>
      <c r="H74" s="40">
        <v>0.0</v>
      </c>
      <c r="I74" s="40">
        <v>0.0</v>
      </c>
      <c r="J74" s="40">
        <v>0.0</v>
      </c>
      <c r="K74" s="40">
        <v>0.0</v>
      </c>
      <c r="L74" s="40">
        <v>0.0</v>
      </c>
      <c r="M74" s="40">
        <v>0.0</v>
      </c>
      <c r="N74" s="40">
        <v>0.0</v>
      </c>
      <c r="O74" s="40">
        <v>0.0</v>
      </c>
      <c r="P74" s="40">
        <v>0.0</v>
      </c>
      <c r="Q74" s="31">
        <f t="shared" si="1"/>
        <v>0</v>
      </c>
    </row>
    <row r="75" ht="15.75" hidden="1" customHeight="1">
      <c r="A75" s="39"/>
      <c r="B75" s="39" t="s">
        <v>138</v>
      </c>
      <c r="C75" s="40">
        <v>0.0</v>
      </c>
      <c r="D75" s="40">
        <v>0.0</v>
      </c>
      <c r="E75" s="40">
        <v>0.0</v>
      </c>
      <c r="F75" s="40">
        <v>0.0</v>
      </c>
      <c r="G75" s="40">
        <v>0.0</v>
      </c>
      <c r="H75" s="40">
        <v>0.0</v>
      </c>
      <c r="I75" s="40">
        <v>0.0</v>
      </c>
      <c r="J75" s="40">
        <v>0.0</v>
      </c>
      <c r="K75" s="40">
        <v>0.0</v>
      </c>
      <c r="L75" s="40">
        <v>0.0</v>
      </c>
      <c r="M75" s="40">
        <v>0.0</v>
      </c>
      <c r="N75" s="40">
        <v>0.0</v>
      </c>
      <c r="O75" s="40">
        <v>0.0</v>
      </c>
      <c r="P75" s="40">
        <v>0.0</v>
      </c>
      <c r="Q75" s="31">
        <f t="shared" si="1"/>
        <v>0</v>
      </c>
    </row>
    <row r="76" ht="15.75" hidden="1" customHeight="1">
      <c r="A76" s="39"/>
      <c r="B76" s="39" t="s">
        <v>189</v>
      </c>
      <c r="C76" s="40">
        <v>0.0</v>
      </c>
      <c r="D76" s="40">
        <v>0.0</v>
      </c>
      <c r="E76" s="40">
        <v>0.0</v>
      </c>
      <c r="F76" s="40">
        <v>0.0</v>
      </c>
      <c r="G76" s="40">
        <v>0.0</v>
      </c>
      <c r="H76" s="40">
        <v>0.0</v>
      </c>
      <c r="I76" s="40">
        <v>0.0</v>
      </c>
      <c r="J76" s="40">
        <v>0.0</v>
      </c>
      <c r="K76" s="40">
        <v>0.0</v>
      </c>
      <c r="L76" s="40">
        <v>0.0</v>
      </c>
      <c r="M76" s="40">
        <v>0.0</v>
      </c>
      <c r="N76" s="40">
        <v>0.0</v>
      </c>
      <c r="O76" s="40">
        <v>0.0</v>
      </c>
      <c r="P76" s="40">
        <v>0.0</v>
      </c>
      <c r="Q76" s="31">
        <f t="shared" si="1"/>
        <v>0</v>
      </c>
    </row>
    <row r="77" ht="15.75" hidden="1" customHeight="1">
      <c r="A77" s="39"/>
      <c r="B77" s="39" t="s">
        <v>85</v>
      </c>
      <c r="C77" s="40">
        <v>0.0</v>
      </c>
      <c r="D77" s="40">
        <v>0.0</v>
      </c>
      <c r="E77" s="40">
        <v>0.0</v>
      </c>
      <c r="F77" s="40">
        <v>0.0</v>
      </c>
      <c r="G77" s="40">
        <v>0.0</v>
      </c>
      <c r="H77" s="40">
        <v>0.0</v>
      </c>
      <c r="I77" s="40">
        <v>0.0</v>
      </c>
      <c r="J77" s="40">
        <v>0.0</v>
      </c>
      <c r="K77" s="40">
        <v>0.0</v>
      </c>
      <c r="L77" s="40">
        <v>0.0</v>
      </c>
      <c r="M77" s="40">
        <v>0.0</v>
      </c>
      <c r="N77" s="40">
        <v>0.0</v>
      </c>
      <c r="O77" s="40">
        <v>0.0</v>
      </c>
      <c r="P77" s="40">
        <v>0.0</v>
      </c>
      <c r="Q77" s="31">
        <f t="shared" si="1"/>
        <v>0</v>
      </c>
    </row>
    <row r="78" ht="15.75" hidden="1" customHeight="1">
      <c r="A78" s="39"/>
      <c r="B78" s="39" t="s">
        <v>180</v>
      </c>
      <c r="C78" s="40">
        <v>0.0</v>
      </c>
      <c r="D78" s="40">
        <v>0.0</v>
      </c>
      <c r="E78" s="40">
        <v>0.0</v>
      </c>
      <c r="F78" s="40">
        <v>0.0</v>
      </c>
      <c r="G78" s="40">
        <v>0.0</v>
      </c>
      <c r="H78" s="40">
        <v>0.0</v>
      </c>
      <c r="I78" s="40">
        <v>0.0</v>
      </c>
      <c r="J78" s="40">
        <v>0.0</v>
      </c>
      <c r="K78" s="40">
        <v>0.0</v>
      </c>
      <c r="L78" s="40">
        <v>0.0</v>
      </c>
      <c r="M78" s="40">
        <v>0.0</v>
      </c>
      <c r="N78" s="40">
        <v>0.0</v>
      </c>
      <c r="O78" s="40">
        <v>0.0</v>
      </c>
      <c r="P78" s="40">
        <v>0.0</v>
      </c>
      <c r="Q78" s="31">
        <f t="shared" si="1"/>
        <v>0</v>
      </c>
    </row>
    <row r="79" ht="15.75" hidden="1" customHeight="1">
      <c r="A79" s="39"/>
      <c r="B79" s="39" t="s">
        <v>97</v>
      </c>
      <c r="C79" s="40">
        <v>0.0</v>
      </c>
      <c r="D79" s="40">
        <v>0.0</v>
      </c>
      <c r="E79" s="40">
        <v>0.0</v>
      </c>
      <c r="F79" s="40">
        <v>0.0</v>
      </c>
      <c r="G79" s="40">
        <v>0.0</v>
      </c>
      <c r="H79" s="40">
        <v>0.0</v>
      </c>
      <c r="I79" s="40">
        <v>0.0</v>
      </c>
      <c r="J79" s="40">
        <v>0.0</v>
      </c>
      <c r="K79" s="40">
        <v>0.0</v>
      </c>
      <c r="L79" s="40">
        <v>0.0</v>
      </c>
      <c r="M79" s="40">
        <v>0.0</v>
      </c>
      <c r="N79" s="40">
        <v>0.0</v>
      </c>
      <c r="O79" s="40">
        <v>0.0</v>
      </c>
      <c r="P79" s="40">
        <v>0.0</v>
      </c>
      <c r="Q79" s="31">
        <f t="shared" si="1"/>
        <v>0</v>
      </c>
    </row>
    <row r="80" ht="15.75" hidden="1" customHeight="1">
      <c r="A80" s="39"/>
      <c r="B80" s="39" t="s">
        <v>181</v>
      </c>
      <c r="C80" s="40">
        <v>0.0</v>
      </c>
      <c r="D80" s="40">
        <v>0.0</v>
      </c>
      <c r="E80" s="40">
        <v>0.0</v>
      </c>
      <c r="F80" s="40">
        <v>0.0</v>
      </c>
      <c r="G80" s="40">
        <v>0.0</v>
      </c>
      <c r="H80" s="40">
        <v>0.0</v>
      </c>
      <c r="I80" s="40">
        <v>0.0</v>
      </c>
      <c r="J80" s="40">
        <v>0.0</v>
      </c>
      <c r="K80" s="40">
        <v>0.0</v>
      </c>
      <c r="L80" s="40">
        <v>0.0</v>
      </c>
      <c r="M80" s="40">
        <v>0.0</v>
      </c>
      <c r="N80" s="40">
        <v>0.0</v>
      </c>
      <c r="O80" s="40">
        <v>0.0</v>
      </c>
      <c r="P80" s="40">
        <v>0.0</v>
      </c>
      <c r="Q80" s="31">
        <f t="shared" si="1"/>
        <v>0</v>
      </c>
    </row>
    <row r="81" ht="15.75" hidden="1" customHeight="1">
      <c r="A81" s="39"/>
      <c r="B81" s="39" t="s">
        <v>71</v>
      </c>
      <c r="C81" s="40">
        <v>0.0</v>
      </c>
      <c r="D81" s="40">
        <v>0.0</v>
      </c>
      <c r="E81" s="40">
        <v>0.0</v>
      </c>
      <c r="F81" s="40">
        <v>0.0</v>
      </c>
      <c r="G81" s="40">
        <v>0.0</v>
      </c>
      <c r="H81" s="40">
        <v>0.0</v>
      </c>
      <c r="I81" s="40">
        <v>0.0</v>
      </c>
      <c r="J81" s="40">
        <v>0.0</v>
      </c>
      <c r="K81" s="40">
        <v>0.0</v>
      </c>
      <c r="L81" s="40">
        <v>0.0</v>
      </c>
      <c r="M81" s="40">
        <v>0.0</v>
      </c>
      <c r="N81" s="40">
        <v>0.0</v>
      </c>
      <c r="O81" s="40">
        <v>0.0</v>
      </c>
      <c r="P81" s="40">
        <v>0.0</v>
      </c>
      <c r="Q81" s="31">
        <f t="shared" si="1"/>
        <v>0</v>
      </c>
    </row>
    <row r="82" ht="15.75" hidden="1" customHeight="1">
      <c r="A82" s="39"/>
      <c r="B82" s="39" t="s">
        <v>182</v>
      </c>
      <c r="C82" s="40">
        <v>0.0</v>
      </c>
      <c r="D82" s="40">
        <v>0.0</v>
      </c>
      <c r="E82" s="40">
        <v>0.0</v>
      </c>
      <c r="F82" s="40">
        <v>0.0</v>
      </c>
      <c r="G82" s="40">
        <v>0.0</v>
      </c>
      <c r="H82" s="40">
        <v>0.0</v>
      </c>
      <c r="I82" s="40">
        <v>0.0</v>
      </c>
      <c r="J82" s="40">
        <v>0.0</v>
      </c>
      <c r="K82" s="40">
        <v>0.0</v>
      </c>
      <c r="L82" s="40">
        <v>0.0</v>
      </c>
      <c r="M82" s="40">
        <v>0.0</v>
      </c>
      <c r="N82" s="40">
        <v>0.0</v>
      </c>
      <c r="O82" s="40">
        <v>0.0</v>
      </c>
      <c r="P82" s="40">
        <v>0.0</v>
      </c>
      <c r="Q82" s="31">
        <f t="shared" si="1"/>
        <v>0</v>
      </c>
    </row>
    <row r="83" ht="15.75" hidden="1" customHeight="1">
      <c r="A83" s="39"/>
      <c r="B83" s="39" t="s">
        <v>98</v>
      </c>
      <c r="C83" s="40">
        <v>0.0</v>
      </c>
      <c r="D83" s="40">
        <v>0.0</v>
      </c>
      <c r="E83" s="40">
        <v>0.0</v>
      </c>
      <c r="F83" s="40">
        <v>0.0</v>
      </c>
      <c r="G83" s="40">
        <v>0.0</v>
      </c>
      <c r="H83" s="40">
        <v>0.0</v>
      </c>
      <c r="I83" s="40">
        <v>0.0</v>
      </c>
      <c r="J83" s="40">
        <v>0.0</v>
      </c>
      <c r="K83" s="40">
        <v>0.0</v>
      </c>
      <c r="L83" s="40">
        <v>0.0</v>
      </c>
      <c r="M83" s="40">
        <v>0.0</v>
      </c>
      <c r="N83" s="40">
        <v>0.0</v>
      </c>
      <c r="O83" s="40">
        <v>0.0</v>
      </c>
      <c r="P83" s="40">
        <v>0.0</v>
      </c>
      <c r="Q83" s="31">
        <f t="shared" si="1"/>
        <v>0</v>
      </c>
    </row>
    <row r="84" ht="15.75" hidden="1" customHeight="1">
      <c r="A84" s="39"/>
      <c r="B84" s="39" t="s">
        <v>190</v>
      </c>
      <c r="C84" s="40">
        <v>0.0</v>
      </c>
      <c r="D84" s="40">
        <v>0.0</v>
      </c>
      <c r="E84" s="40">
        <v>0.0</v>
      </c>
      <c r="F84" s="40">
        <v>0.0</v>
      </c>
      <c r="G84" s="40">
        <v>0.0</v>
      </c>
      <c r="H84" s="40">
        <v>0.0</v>
      </c>
      <c r="I84" s="40">
        <v>0.0</v>
      </c>
      <c r="J84" s="40">
        <v>0.0</v>
      </c>
      <c r="K84" s="40">
        <v>0.0</v>
      </c>
      <c r="L84" s="40">
        <v>0.0</v>
      </c>
      <c r="M84" s="40">
        <v>0.0</v>
      </c>
      <c r="N84" s="40">
        <v>0.0</v>
      </c>
      <c r="O84" s="40">
        <v>0.0</v>
      </c>
      <c r="P84" s="40">
        <v>0.0</v>
      </c>
      <c r="Q84" s="31">
        <f t="shared" si="1"/>
        <v>0</v>
      </c>
    </row>
    <row r="85" ht="15.75" hidden="1" customHeight="1">
      <c r="A85" s="39"/>
      <c r="B85" s="39" t="s">
        <v>175</v>
      </c>
      <c r="C85" s="40">
        <v>0.0</v>
      </c>
      <c r="D85" s="40">
        <v>0.0</v>
      </c>
      <c r="E85" s="40">
        <v>0.0</v>
      </c>
      <c r="F85" s="40">
        <v>0.0</v>
      </c>
      <c r="G85" s="40">
        <v>0.0</v>
      </c>
      <c r="H85" s="40">
        <v>0.0</v>
      </c>
      <c r="I85" s="40">
        <v>0.0</v>
      </c>
      <c r="J85" s="40">
        <v>0.0</v>
      </c>
      <c r="K85" s="40">
        <v>0.0</v>
      </c>
      <c r="L85" s="40">
        <v>0.0</v>
      </c>
      <c r="M85" s="40">
        <v>0.0</v>
      </c>
      <c r="N85" s="40">
        <v>0.0</v>
      </c>
      <c r="O85" s="40">
        <v>0.0</v>
      </c>
      <c r="P85" s="40">
        <v>0.0</v>
      </c>
      <c r="Q85" s="31">
        <f t="shared" si="1"/>
        <v>0</v>
      </c>
    </row>
    <row r="86" ht="15.75" hidden="1" customHeight="1">
      <c r="A86" s="39"/>
      <c r="B86" s="39" t="s">
        <v>192</v>
      </c>
      <c r="C86" s="40">
        <v>0.0</v>
      </c>
      <c r="D86" s="40">
        <v>0.0</v>
      </c>
      <c r="E86" s="40">
        <v>0.0</v>
      </c>
      <c r="F86" s="40">
        <v>0.0</v>
      </c>
      <c r="G86" s="40">
        <v>0.0</v>
      </c>
      <c r="H86" s="40">
        <v>0.0</v>
      </c>
      <c r="I86" s="40">
        <v>0.0</v>
      </c>
      <c r="J86" s="40">
        <v>0.0</v>
      </c>
      <c r="K86" s="40">
        <v>0.0</v>
      </c>
      <c r="L86" s="40">
        <v>0.0</v>
      </c>
      <c r="M86" s="40">
        <v>0.0</v>
      </c>
      <c r="N86" s="40">
        <v>0.0</v>
      </c>
      <c r="O86" s="40">
        <v>0.0</v>
      </c>
      <c r="P86" s="40">
        <v>0.0</v>
      </c>
      <c r="Q86" s="31">
        <f t="shared" si="1"/>
        <v>0</v>
      </c>
    </row>
    <row r="87" ht="15.75" hidden="1" customHeight="1">
      <c r="A87" s="39"/>
      <c r="B87" s="39" t="s">
        <v>129</v>
      </c>
      <c r="C87" s="40">
        <v>0.0</v>
      </c>
      <c r="D87" s="40">
        <v>0.0</v>
      </c>
      <c r="E87" s="40">
        <v>0.0</v>
      </c>
      <c r="F87" s="40">
        <v>0.0</v>
      </c>
      <c r="G87" s="40">
        <v>0.0</v>
      </c>
      <c r="H87" s="40">
        <v>0.0</v>
      </c>
      <c r="I87" s="40">
        <v>0.0</v>
      </c>
      <c r="J87" s="40">
        <v>0.0</v>
      </c>
      <c r="K87" s="40">
        <v>0.0</v>
      </c>
      <c r="L87" s="40">
        <v>0.0</v>
      </c>
      <c r="M87" s="40">
        <v>0.0</v>
      </c>
      <c r="N87" s="40">
        <v>0.0</v>
      </c>
      <c r="O87" s="40">
        <v>0.0</v>
      </c>
      <c r="P87" s="40">
        <v>0.0</v>
      </c>
      <c r="Q87" s="31">
        <f t="shared" si="1"/>
        <v>0</v>
      </c>
    </row>
    <row r="88" ht="15.75" customHeight="1">
      <c r="A88" s="62" t="s">
        <v>55</v>
      </c>
      <c r="B88" s="39" t="s">
        <v>107</v>
      </c>
      <c r="C88" s="63">
        <v>0.0</v>
      </c>
      <c r="D88" s="40">
        <v>0.0</v>
      </c>
      <c r="E88" s="40">
        <v>0.0</v>
      </c>
      <c r="F88" s="40">
        <v>0.0</v>
      </c>
      <c r="G88" s="40">
        <v>0.0</v>
      </c>
      <c r="H88" s="50">
        <v>1.0</v>
      </c>
      <c r="I88" s="50">
        <v>1.0</v>
      </c>
      <c r="J88" s="50">
        <v>1.0</v>
      </c>
      <c r="K88" s="40">
        <v>0.0</v>
      </c>
      <c r="L88" s="40">
        <v>0.0</v>
      </c>
      <c r="M88" s="40">
        <v>0.0</v>
      </c>
      <c r="N88" s="40">
        <v>0.0</v>
      </c>
      <c r="O88" s="40">
        <v>0.0</v>
      </c>
      <c r="P88" s="40">
        <v>0.0</v>
      </c>
      <c r="Q88" s="31">
        <f t="shared" si="1"/>
        <v>0.2941176471</v>
      </c>
    </row>
    <row r="89" ht="15.75" hidden="1" customHeight="1">
      <c r="A89" s="39"/>
      <c r="B89" s="39" t="s">
        <v>183</v>
      </c>
      <c r="C89" s="40">
        <v>0.0</v>
      </c>
      <c r="D89" s="40">
        <v>0.0</v>
      </c>
      <c r="E89" s="40">
        <v>0.0</v>
      </c>
      <c r="F89" s="40">
        <v>0.0</v>
      </c>
      <c r="G89" s="40">
        <v>0.0</v>
      </c>
      <c r="H89" s="40">
        <v>0.0</v>
      </c>
      <c r="I89" s="40">
        <v>0.0</v>
      </c>
      <c r="J89" s="40">
        <v>0.0</v>
      </c>
      <c r="K89" s="40">
        <v>0.0</v>
      </c>
      <c r="L89" s="40">
        <v>0.0</v>
      </c>
      <c r="M89" s="40">
        <v>0.0</v>
      </c>
      <c r="N89" s="40">
        <v>0.0</v>
      </c>
      <c r="O89" s="40">
        <v>0.0</v>
      </c>
      <c r="P89" s="40">
        <v>0.0</v>
      </c>
      <c r="Q89" s="31">
        <f t="shared" si="1"/>
        <v>0</v>
      </c>
    </row>
    <row r="90" ht="15.75" hidden="1" customHeight="1">
      <c r="A90" s="39"/>
      <c r="B90" s="39" t="s">
        <v>176</v>
      </c>
      <c r="C90" s="40">
        <v>0.0</v>
      </c>
      <c r="D90" s="40">
        <v>0.0</v>
      </c>
      <c r="E90" s="40">
        <v>0.0</v>
      </c>
      <c r="F90" s="40">
        <v>0.0</v>
      </c>
      <c r="G90" s="40">
        <v>0.0</v>
      </c>
      <c r="H90" s="40">
        <v>0.0</v>
      </c>
      <c r="I90" s="40">
        <v>0.0</v>
      </c>
      <c r="J90" s="40">
        <v>0.0</v>
      </c>
      <c r="K90" s="40">
        <v>0.0</v>
      </c>
      <c r="L90" s="40">
        <v>0.0</v>
      </c>
      <c r="M90" s="40">
        <v>0.0</v>
      </c>
      <c r="N90" s="40">
        <v>0.0</v>
      </c>
      <c r="O90" s="40">
        <v>0.0</v>
      </c>
      <c r="P90" s="40">
        <v>0.0</v>
      </c>
      <c r="Q90" s="31">
        <f t="shared" si="1"/>
        <v>0</v>
      </c>
    </row>
    <row r="91" ht="15.75" hidden="1" customHeight="1">
      <c r="A91" s="39"/>
      <c r="B91" s="39" t="s">
        <v>193</v>
      </c>
      <c r="C91" s="40">
        <v>0.0</v>
      </c>
      <c r="D91" s="40">
        <v>0.0</v>
      </c>
      <c r="E91" s="40">
        <v>0.0</v>
      </c>
      <c r="F91" s="40">
        <v>0.0</v>
      </c>
      <c r="G91" s="40">
        <v>0.0</v>
      </c>
      <c r="H91" s="40">
        <v>0.0</v>
      </c>
      <c r="I91" s="40">
        <v>0.0</v>
      </c>
      <c r="J91" s="40">
        <v>0.0</v>
      </c>
      <c r="K91" s="40">
        <v>0.0</v>
      </c>
      <c r="L91" s="40">
        <v>0.0</v>
      </c>
      <c r="M91" s="40">
        <v>0.0</v>
      </c>
      <c r="N91" s="40">
        <v>0.0</v>
      </c>
      <c r="O91" s="40">
        <v>0.0</v>
      </c>
      <c r="P91" s="40">
        <v>0.0</v>
      </c>
      <c r="Q91" s="31">
        <f t="shared" si="1"/>
        <v>0</v>
      </c>
    </row>
    <row r="92" ht="15.75" hidden="1" customHeight="1">
      <c r="A92" s="39"/>
      <c r="B92" s="39" t="s">
        <v>139</v>
      </c>
      <c r="C92" s="40">
        <v>0.0</v>
      </c>
      <c r="D92" s="40">
        <v>0.0</v>
      </c>
      <c r="E92" s="40">
        <v>0.0</v>
      </c>
      <c r="F92" s="40">
        <v>0.0</v>
      </c>
      <c r="G92" s="40">
        <v>0.0</v>
      </c>
      <c r="H92" s="40">
        <v>0.0</v>
      </c>
      <c r="I92" s="40">
        <v>0.0</v>
      </c>
      <c r="J92" s="40">
        <v>0.0</v>
      </c>
      <c r="K92" s="40">
        <v>0.0</v>
      </c>
      <c r="L92" s="40">
        <v>0.0</v>
      </c>
      <c r="M92" s="40">
        <v>0.0</v>
      </c>
      <c r="N92" s="40">
        <v>0.0</v>
      </c>
      <c r="O92" s="40">
        <v>0.0</v>
      </c>
      <c r="P92" s="40">
        <v>0.0</v>
      </c>
      <c r="Q92" s="31">
        <f t="shared" si="1"/>
        <v>0</v>
      </c>
    </row>
    <row r="93" ht="15.75" hidden="1" customHeight="1">
      <c r="A93" s="39"/>
      <c r="B93" s="39" t="s">
        <v>131</v>
      </c>
      <c r="C93" s="40">
        <v>0.0</v>
      </c>
      <c r="D93" s="40">
        <v>0.0</v>
      </c>
      <c r="E93" s="40">
        <v>0.0</v>
      </c>
      <c r="F93" s="40">
        <v>0.0</v>
      </c>
      <c r="G93" s="40">
        <v>0.0</v>
      </c>
      <c r="H93" s="40">
        <v>0.0</v>
      </c>
      <c r="I93" s="40">
        <v>0.0</v>
      </c>
      <c r="J93" s="40">
        <v>0.0</v>
      </c>
      <c r="K93" s="40">
        <v>0.0</v>
      </c>
      <c r="L93" s="40">
        <v>0.0</v>
      </c>
      <c r="M93" s="40">
        <v>0.0</v>
      </c>
      <c r="N93" s="40">
        <v>0.0</v>
      </c>
      <c r="O93" s="40">
        <v>0.0</v>
      </c>
      <c r="P93" s="40">
        <v>0.0</v>
      </c>
      <c r="Q93" s="31">
        <f t="shared" si="1"/>
        <v>0</v>
      </c>
    </row>
    <row r="94" ht="15.75" hidden="1" customHeight="1">
      <c r="A94" s="39"/>
      <c r="B94" s="39" t="s">
        <v>140</v>
      </c>
      <c r="C94" s="40">
        <v>0.0</v>
      </c>
      <c r="D94" s="40">
        <v>0.0</v>
      </c>
      <c r="E94" s="40">
        <v>0.0</v>
      </c>
      <c r="F94" s="40">
        <v>0.0</v>
      </c>
      <c r="G94" s="40">
        <v>0.0</v>
      </c>
      <c r="H94" s="40">
        <v>0.0</v>
      </c>
      <c r="I94" s="40">
        <v>0.0</v>
      </c>
      <c r="J94" s="40">
        <v>0.0</v>
      </c>
      <c r="K94" s="40">
        <v>0.0</v>
      </c>
      <c r="L94" s="40">
        <v>0.0</v>
      </c>
      <c r="M94" s="40">
        <v>0.0</v>
      </c>
      <c r="N94" s="40">
        <v>0.0</v>
      </c>
      <c r="O94" s="40">
        <v>0.0</v>
      </c>
      <c r="P94" s="40">
        <v>0.0</v>
      </c>
      <c r="Q94" s="31">
        <f t="shared" si="1"/>
        <v>0</v>
      </c>
    </row>
    <row r="95" ht="15.75" hidden="1" customHeight="1">
      <c r="A95" s="39"/>
      <c r="B95" s="39" t="s">
        <v>155</v>
      </c>
      <c r="C95" s="40">
        <v>0.0</v>
      </c>
      <c r="D95" s="40">
        <v>0.0</v>
      </c>
      <c r="E95" s="40">
        <v>0.0</v>
      </c>
      <c r="F95" s="40">
        <v>0.0</v>
      </c>
      <c r="G95" s="40">
        <v>0.0</v>
      </c>
      <c r="H95" s="40">
        <v>0.0</v>
      </c>
      <c r="I95" s="40">
        <v>0.0</v>
      </c>
      <c r="J95" s="40">
        <v>0.0</v>
      </c>
      <c r="K95" s="40">
        <v>0.0</v>
      </c>
      <c r="L95" s="40">
        <v>0.0</v>
      </c>
      <c r="M95" s="40">
        <v>0.0</v>
      </c>
      <c r="N95" s="40">
        <v>0.0</v>
      </c>
      <c r="O95" s="40">
        <v>0.0</v>
      </c>
      <c r="P95" s="40">
        <v>0.0</v>
      </c>
      <c r="Q95" s="31">
        <f t="shared" si="1"/>
        <v>0</v>
      </c>
    </row>
    <row r="96" ht="15.75" hidden="1" customHeight="1">
      <c r="A96" s="39"/>
      <c r="B96" s="39" t="s">
        <v>156</v>
      </c>
      <c r="C96" s="40">
        <v>0.0</v>
      </c>
      <c r="D96" s="40">
        <v>0.0</v>
      </c>
      <c r="E96" s="40">
        <v>0.0</v>
      </c>
      <c r="F96" s="40">
        <v>0.0</v>
      </c>
      <c r="G96" s="40">
        <v>0.0</v>
      </c>
      <c r="H96" s="40">
        <v>0.0</v>
      </c>
      <c r="I96" s="40">
        <v>0.0</v>
      </c>
      <c r="J96" s="40">
        <v>0.0</v>
      </c>
      <c r="K96" s="40">
        <v>0.0</v>
      </c>
      <c r="L96" s="40">
        <v>0.0</v>
      </c>
      <c r="M96" s="40">
        <v>0.0</v>
      </c>
      <c r="N96" s="40">
        <v>0.0</v>
      </c>
      <c r="O96" s="40">
        <v>0.0</v>
      </c>
      <c r="P96" s="40">
        <v>0.0</v>
      </c>
      <c r="Q96" s="31">
        <f t="shared" si="1"/>
        <v>0</v>
      </c>
    </row>
    <row r="97" ht="15.75" customHeight="1">
      <c r="A97" s="62" t="s">
        <v>55</v>
      </c>
      <c r="B97" s="39" t="s">
        <v>87</v>
      </c>
      <c r="C97" s="63">
        <v>0.0</v>
      </c>
      <c r="D97" s="40">
        <v>0.0</v>
      </c>
      <c r="E97" s="40">
        <v>0.0</v>
      </c>
      <c r="F97" s="40">
        <v>0.0</v>
      </c>
      <c r="G97" s="40">
        <v>0.0</v>
      </c>
      <c r="H97" s="50">
        <v>1.0</v>
      </c>
      <c r="I97" s="40">
        <v>0.0</v>
      </c>
      <c r="J97" s="40">
        <v>0.0</v>
      </c>
      <c r="K97" s="50">
        <v>1.0</v>
      </c>
      <c r="L97" s="40">
        <v>0.0</v>
      </c>
      <c r="M97" s="40">
        <v>0.0</v>
      </c>
      <c r="N97" s="40">
        <v>0.0</v>
      </c>
      <c r="O97" s="40">
        <v>0.0</v>
      </c>
      <c r="P97" s="40">
        <v>0.0</v>
      </c>
      <c r="Q97" s="31">
        <f t="shared" si="1"/>
        <v>0.1176470588</v>
      </c>
    </row>
    <row r="98" ht="15.75" hidden="1" customHeight="1">
      <c r="A98" s="39"/>
      <c r="B98" s="39" t="s">
        <v>141</v>
      </c>
      <c r="C98" s="40">
        <v>0.0</v>
      </c>
      <c r="D98" s="40">
        <v>0.0</v>
      </c>
      <c r="E98" s="40">
        <v>0.0</v>
      </c>
      <c r="F98" s="40">
        <v>0.0</v>
      </c>
      <c r="G98" s="40">
        <v>0.0</v>
      </c>
      <c r="H98" s="40">
        <v>0.0</v>
      </c>
      <c r="I98" s="40">
        <v>0.0</v>
      </c>
      <c r="J98" s="40">
        <v>0.0</v>
      </c>
      <c r="K98" s="40">
        <v>0.0</v>
      </c>
      <c r="L98" s="40">
        <v>0.0</v>
      </c>
      <c r="M98" s="40">
        <v>0.0</v>
      </c>
      <c r="N98" s="40">
        <v>0.0</v>
      </c>
      <c r="O98" s="40">
        <v>0.0</v>
      </c>
      <c r="P98" s="40">
        <v>0.0</v>
      </c>
      <c r="Q98" s="31">
        <f t="shared" si="1"/>
        <v>0</v>
      </c>
    </row>
    <row r="99" ht="15.75" hidden="1" customHeight="1">
      <c r="A99" s="39"/>
      <c r="B99" s="39" t="s">
        <v>195</v>
      </c>
      <c r="C99" s="40">
        <v>0.0</v>
      </c>
      <c r="D99" s="40">
        <v>0.0</v>
      </c>
      <c r="E99" s="40">
        <v>0.0</v>
      </c>
      <c r="F99" s="40">
        <v>0.0</v>
      </c>
      <c r="G99" s="40">
        <v>0.0</v>
      </c>
      <c r="H99" s="40">
        <v>0.0</v>
      </c>
      <c r="I99" s="40">
        <v>0.0</v>
      </c>
      <c r="J99" s="40">
        <v>0.0</v>
      </c>
      <c r="K99" s="40">
        <v>0.0</v>
      </c>
      <c r="L99" s="40">
        <v>0.0</v>
      </c>
      <c r="M99" s="40">
        <v>0.0</v>
      </c>
      <c r="N99" s="40">
        <v>0.0</v>
      </c>
      <c r="O99" s="40">
        <v>0.0</v>
      </c>
      <c r="P99" s="40">
        <v>0.0</v>
      </c>
      <c r="Q99" s="31">
        <f t="shared" si="1"/>
        <v>0</v>
      </c>
    </row>
    <row r="100" ht="15.75" hidden="1" customHeight="1">
      <c r="A100" s="39"/>
      <c r="B100" s="39" t="s">
        <v>184</v>
      </c>
      <c r="C100" s="40">
        <v>0.0</v>
      </c>
      <c r="D100" s="40">
        <v>0.0</v>
      </c>
      <c r="E100" s="40">
        <v>0.0</v>
      </c>
      <c r="F100" s="40">
        <v>0.0</v>
      </c>
      <c r="G100" s="40">
        <v>0.0</v>
      </c>
      <c r="H100" s="40">
        <v>0.0</v>
      </c>
      <c r="I100" s="40">
        <v>0.0</v>
      </c>
      <c r="J100" s="40">
        <v>0.0</v>
      </c>
      <c r="K100" s="40">
        <v>0.0</v>
      </c>
      <c r="L100" s="40">
        <v>0.0</v>
      </c>
      <c r="M100" s="40">
        <v>0.0</v>
      </c>
      <c r="N100" s="40">
        <v>0.0</v>
      </c>
      <c r="O100" s="40">
        <v>0.0</v>
      </c>
      <c r="P100" s="40">
        <v>0.0</v>
      </c>
      <c r="Q100" s="31">
        <f t="shared" si="1"/>
        <v>0</v>
      </c>
    </row>
    <row r="101" ht="15.75" customHeight="1">
      <c r="A101" s="62" t="s">
        <v>55</v>
      </c>
      <c r="B101" s="39" t="s">
        <v>185</v>
      </c>
      <c r="C101" s="40">
        <v>0.0</v>
      </c>
      <c r="D101" s="40">
        <v>0.0</v>
      </c>
      <c r="E101" s="40">
        <v>0.0</v>
      </c>
      <c r="F101" s="40">
        <v>0.0</v>
      </c>
      <c r="G101" s="40">
        <v>0.0</v>
      </c>
      <c r="H101" s="50">
        <v>1.0</v>
      </c>
      <c r="I101" s="40">
        <v>0.0</v>
      </c>
      <c r="J101" s="40">
        <v>0.0</v>
      </c>
      <c r="K101" s="40">
        <v>0.0</v>
      </c>
      <c r="L101" s="40">
        <v>0.0</v>
      </c>
      <c r="M101" s="40">
        <v>0.0</v>
      </c>
      <c r="N101" s="40">
        <v>0.0</v>
      </c>
      <c r="O101" s="40">
        <v>0.0</v>
      </c>
      <c r="P101" s="40">
        <v>0.0</v>
      </c>
      <c r="Q101" s="31">
        <f t="shared" si="1"/>
        <v>0.05882352941</v>
      </c>
    </row>
    <row r="102" ht="15.75" hidden="1" customHeight="1">
      <c r="A102" s="39"/>
      <c r="B102" s="39" t="s">
        <v>116</v>
      </c>
      <c r="C102" s="40">
        <v>0.0</v>
      </c>
      <c r="D102" s="40">
        <v>0.0</v>
      </c>
      <c r="E102" s="40">
        <v>0.0</v>
      </c>
      <c r="F102" s="40">
        <v>0.0</v>
      </c>
      <c r="G102" s="40">
        <v>0.0</v>
      </c>
      <c r="H102" s="40">
        <v>0.0</v>
      </c>
      <c r="I102" s="40">
        <v>0.0</v>
      </c>
      <c r="J102" s="40">
        <v>0.0</v>
      </c>
      <c r="K102" s="40">
        <v>0.0</v>
      </c>
      <c r="L102" s="40">
        <v>0.0</v>
      </c>
      <c r="M102" s="40">
        <v>0.0</v>
      </c>
      <c r="N102" s="40">
        <v>0.0</v>
      </c>
      <c r="O102" s="40">
        <v>0.0</v>
      </c>
      <c r="P102" s="40">
        <v>0.0</v>
      </c>
      <c r="Q102" s="31">
        <f t="shared" si="1"/>
        <v>0</v>
      </c>
    </row>
    <row r="103" ht="15.75" customHeight="1">
      <c r="A103" s="39" t="s">
        <v>61</v>
      </c>
      <c r="B103" s="39" t="s">
        <v>49</v>
      </c>
      <c r="C103" s="65">
        <v>1.0</v>
      </c>
      <c r="D103" s="40">
        <v>0.0</v>
      </c>
      <c r="E103" s="40">
        <v>0.0</v>
      </c>
      <c r="F103" s="40">
        <v>0.0</v>
      </c>
      <c r="G103" s="40">
        <v>0.0</v>
      </c>
      <c r="H103" s="40">
        <v>0.0</v>
      </c>
      <c r="I103" s="50">
        <v>1.0</v>
      </c>
      <c r="J103" s="40">
        <v>0.0</v>
      </c>
      <c r="K103" s="40">
        <v>0.0</v>
      </c>
      <c r="L103" s="40">
        <v>0.0</v>
      </c>
      <c r="M103" s="50">
        <v>1.0</v>
      </c>
      <c r="N103" s="40">
        <v>0.0</v>
      </c>
      <c r="O103" s="40">
        <v>0.0</v>
      </c>
      <c r="P103" s="50">
        <v>1.0</v>
      </c>
      <c r="Q103" s="31">
        <f t="shared" si="1"/>
        <v>0.3529411765</v>
      </c>
    </row>
    <row r="104" ht="15.75" hidden="1" customHeight="1">
      <c r="A104" s="39"/>
      <c r="B104" s="39" t="s">
        <v>142</v>
      </c>
      <c r="C104" s="40">
        <v>0.0</v>
      </c>
      <c r="D104" s="40">
        <v>0.0</v>
      </c>
      <c r="E104" s="40">
        <v>0.0</v>
      </c>
      <c r="F104" s="40">
        <v>0.0</v>
      </c>
      <c r="G104" s="40">
        <v>0.0</v>
      </c>
      <c r="H104" s="40">
        <v>0.0</v>
      </c>
      <c r="I104" s="40">
        <v>0.0</v>
      </c>
      <c r="J104" s="40">
        <v>0.0</v>
      </c>
      <c r="K104" s="40">
        <v>0.0</v>
      </c>
      <c r="L104" s="40">
        <v>0.0</v>
      </c>
      <c r="M104" s="40">
        <v>0.0</v>
      </c>
      <c r="N104" s="40">
        <v>0.0</v>
      </c>
      <c r="O104" s="40">
        <v>0.0</v>
      </c>
      <c r="P104" s="40">
        <v>0.0</v>
      </c>
      <c r="Q104" s="31">
        <f t="shared" si="1"/>
        <v>0</v>
      </c>
    </row>
    <row r="105" ht="15.75" hidden="1" customHeight="1">
      <c r="A105" s="39"/>
      <c r="B105" s="39" t="s">
        <v>170</v>
      </c>
      <c r="C105" s="40">
        <v>0.0</v>
      </c>
      <c r="D105" s="40">
        <v>0.0</v>
      </c>
      <c r="E105" s="40">
        <v>0.0</v>
      </c>
      <c r="F105" s="40">
        <v>0.0</v>
      </c>
      <c r="G105" s="40">
        <v>0.0</v>
      </c>
      <c r="H105" s="40">
        <v>0.0</v>
      </c>
      <c r="I105" s="40">
        <v>0.0</v>
      </c>
      <c r="J105" s="40">
        <v>0.0</v>
      </c>
      <c r="K105" s="40">
        <v>0.0</v>
      </c>
      <c r="L105" s="40">
        <v>0.0</v>
      </c>
      <c r="M105" s="40">
        <v>0.0</v>
      </c>
      <c r="N105" s="40">
        <v>0.0</v>
      </c>
      <c r="O105" s="40">
        <v>0.0</v>
      </c>
      <c r="P105" s="40">
        <v>0.0</v>
      </c>
      <c r="Q105" s="31">
        <f t="shared" si="1"/>
        <v>0</v>
      </c>
    </row>
    <row r="106" ht="15.75" hidden="1" customHeight="1">
      <c r="A106" s="39"/>
      <c r="B106" s="39" t="s">
        <v>51</v>
      </c>
      <c r="C106" s="40">
        <v>0.0</v>
      </c>
      <c r="D106" s="40">
        <v>0.0</v>
      </c>
      <c r="E106" s="40">
        <v>0.0</v>
      </c>
      <c r="F106" s="40">
        <v>0.0</v>
      </c>
      <c r="G106" s="40">
        <v>0.0</v>
      </c>
      <c r="H106" s="40">
        <v>0.0</v>
      </c>
      <c r="I106" s="40">
        <v>0.0</v>
      </c>
      <c r="J106" s="40">
        <v>0.0</v>
      </c>
      <c r="K106" s="40">
        <v>0.0</v>
      </c>
      <c r="L106" s="40">
        <v>0.0</v>
      </c>
      <c r="M106" s="40">
        <v>0.0</v>
      </c>
      <c r="N106" s="40">
        <v>0.0</v>
      </c>
      <c r="O106" s="40">
        <v>0.0</v>
      </c>
      <c r="P106" s="40">
        <v>0.0</v>
      </c>
      <c r="Q106" s="31">
        <f t="shared" si="1"/>
        <v>0</v>
      </c>
    </row>
    <row r="107" ht="15.75" hidden="1" customHeight="1">
      <c r="A107" s="39"/>
      <c r="B107" s="39" t="s">
        <v>157</v>
      </c>
      <c r="C107" s="40">
        <v>0.0</v>
      </c>
      <c r="D107" s="40">
        <v>0.0</v>
      </c>
      <c r="E107" s="40">
        <v>0.0</v>
      </c>
      <c r="F107" s="40">
        <v>0.0</v>
      </c>
      <c r="G107" s="40">
        <v>0.0</v>
      </c>
      <c r="H107" s="40">
        <v>0.0</v>
      </c>
      <c r="I107" s="40">
        <v>0.0</v>
      </c>
      <c r="J107" s="40">
        <v>0.0</v>
      </c>
      <c r="K107" s="40">
        <v>0.0</v>
      </c>
      <c r="L107" s="40">
        <v>0.0</v>
      </c>
      <c r="M107" s="40">
        <v>0.0</v>
      </c>
      <c r="N107" s="40">
        <v>0.0</v>
      </c>
      <c r="O107" s="40">
        <v>0.0</v>
      </c>
      <c r="P107" s="40">
        <v>0.0</v>
      </c>
      <c r="Q107" s="31">
        <f t="shared" si="1"/>
        <v>0</v>
      </c>
    </row>
    <row r="108" ht="15.75" customHeight="1">
      <c r="A108" s="39" t="s">
        <v>61</v>
      </c>
      <c r="B108" s="39" t="s">
        <v>143</v>
      </c>
      <c r="C108" s="40">
        <v>0.0</v>
      </c>
      <c r="D108" s="50">
        <v>1.0</v>
      </c>
      <c r="E108" s="40">
        <v>0.0</v>
      </c>
      <c r="F108" s="50">
        <v>0.0</v>
      </c>
      <c r="G108" s="50">
        <v>1.0</v>
      </c>
      <c r="H108" s="50">
        <v>1.0</v>
      </c>
      <c r="I108" s="50">
        <v>1.0</v>
      </c>
      <c r="J108" s="50">
        <v>1.0</v>
      </c>
      <c r="K108" s="50">
        <v>1.0</v>
      </c>
      <c r="L108" s="40">
        <v>0.0</v>
      </c>
      <c r="M108" s="40">
        <v>0.0</v>
      </c>
      <c r="N108" s="50">
        <v>1.0</v>
      </c>
      <c r="O108" s="50">
        <v>0.0</v>
      </c>
      <c r="P108" s="50">
        <v>1.0</v>
      </c>
      <c r="Q108" s="31">
        <f t="shared" si="1"/>
        <v>0.5882352941</v>
      </c>
    </row>
    <row r="109" ht="15.75" customHeight="1">
      <c r="A109" s="62" t="s">
        <v>55</v>
      </c>
      <c r="B109" s="39" t="s">
        <v>73</v>
      </c>
      <c r="C109" s="63">
        <v>0.0</v>
      </c>
      <c r="D109" s="40">
        <v>0.0</v>
      </c>
      <c r="E109" s="40">
        <v>0.0</v>
      </c>
      <c r="F109" s="40">
        <v>0.0</v>
      </c>
      <c r="G109" s="50">
        <v>1.0</v>
      </c>
      <c r="H109" s="50">
        <v>1.0</v>
      </c>
      <c r="I109" s="40">
        <v>0.0</v>
      </c>
      <c r="J109" s="40">
        <v>0.0</v>
      </c>
      <c r="K109" s="40">
        <v>0.0</v>
      </c>
      <c r="L109" s="40">
        <v>0.0</v>
      </c>
      <c r="M109" s="40">
        <v>0.0</v>
      </c>
      <c r="N109" s="40">
        <v>0.0</v>
      </c>
      <c r="O109" s="40">
        <v>0.0</v>
      </c>
      <c r="P109" s="40">
        <v>0.0</v>
      </c>
      <c r="Q109" s="31">
        <f t="shared" si="1"/>
        <v>0.1176470588</v>
      </c>
    </row>
    <row r="110" ht="15.75" hidden="1" customHeight="1">
      <c r="A110" s="39"/>
      <c r="B110" s="39" t="s">
        <v>117</v>
      </c>
      <c r="C110" s="40">
        <v>0.0</v>
      </c>
      <c r="D110" s="40">
        <v>0.0</v>
      </c>
      <c r="E110" s="40">
        <v>0.0</v>
      </c>
      <c r="F110" s="40">
        <v>0.0</v>
      </c>
      <c r="G110" s="40">
        <v>0.0</v>
      </c>
      <c r="H110" s="40">
        <v>0.0</v>
      </c>
      <c r="I110" s="40">
        <v>0.0</v>
      </c>
      <c r="J110" s="40">
        <v>0.0</v>
      </c>
      <c r="K110" s="40">
        <v>0.0</v>
      </c>
      <c r="L110" s="40">
        <v>0.0</v>
      </c>
      <c r="M110" s="40">
        <v>0.0</v>
      </c>
      <c r="N110" s="40">
        <v>0.0</v>
      </c>
      <c r="O110" s="40">
        <v>0.0</v>
      </c>
      <c r="P110" s="40">
        <v>0.0</v>
      </c>
      <c r="Q110" s="31">
        <f t="shared" si="1"/>
        <v>0</v>
      </c>
    </row>
    <row r="111" ht="15.75" customHeight="1">
      <c r="A111" s="39" t="s">
        <v>113</v>
      </c>
      <c r="B111" s="39" t="s">
        <v>159</v>
      </c>
      <c r="C111" s="40">
        <v>0.0</v>
      </c>
      <c r="D111" s="40">
        <v>0.0</v>
      </c>
      <c r="E111" s="40">
        <v>0.0</v>
      </c>
      <c r="F111" s="40">
        <v>0.0</v>
      </c>
      <c r="G111" s="40">
        <v>0.0</v>
      </c>
      <c r="H111" s="40">
        <v>0.0</v>
      </c>
      <c r="I111" s="40">
        <v>0.0</v>
      </c>
      <c r="J111" s="40">
        <v>0.0</v>
      </c>
      <c r="K111" s="40">
        <v>0.0</v>
      </c>
      <c r="L111" s="40">
        <v>0.0</v>
      </c>
      <c r="M111" s="40">
        <v>0.0</v>
      </c>
      <c r="N111" s="40">
        <v>0.0</v>
      </c>
      <c r="O111" s="40">
        <v>0.0</v>
      </c>
      <c r="P111" s="40">
        <v>0.0</v>
      </c>
      <c r="Q111" s="31">
        <f t="shared" si="1"/>
        <v>0</v>
      </c>
    </row>
    <row r="112" ht="15.75" hidden="1" customHeight="1">
      <c r="A112" s="39"/>
      <c r="B112" s="39" t="s">
        <v>119</v>
      </c>
      <c r="C112" s="40">
        <v>0.0</v>
      </c>
      <c r="D112" s="40">
        <v>0.0</v>
      </c>
      <c r="E112" s="40">
        <v>0.0</v>
      </c>
      <c r="F112" s="40">
        <v>0.0</v>
      </c>
      <c r="G112" s="40">
        <v>0.0</v>
      </c>
      <c r="H112" s="40">
        <v>0.0</v>
      </c>
      <c r="I112" s="40">
        <v>0.0</v>
      </c>
      <c r="J112" s="40">
        <v>0.0</v>
      </c>
      <c r="K112" s="40">
        <v>0.0</v>
      </c>
      <c r="L112" s="40">
        <v>0.0</v>
      </c>
      <c r="M112" s="40">
        <v>0.0</v>
      </c>
      <c r="N112" s="40">
        <v>0.0</v>
      </c>
      <c r="O112" s="40">
        <v>0.0</v>
      </c>
      <c r="P112" s="40">
        <v>0.0</v>
      </c>
      <c r="Q112" s="31">
        <f t="shared" si="1"/>
        <v>0</v>
      </c>
    </row>
    <row r="113" ht="15.75" hidden="1" customHeight="1">
      <c r="A113" s="39"/>
      <c r="B113" s="39" t="s">
        <v>144</v>
      </c>
      <c r="C113" s="40">
        <v>0.0</v>
      </c>
      <c r="D113" s="40">
        <v>0.0</v>
      </c>
      <c r="E113" s="40">
        <v>0.0</v>
      </c>
      <c r="F113" s="40">
        <v>0.0</v>
      </c>
      <c r="G113" s="40">
        <v>0.0</v>
      </c>
      <c r="H113" s="40">
        <v>0.0</v>
      </c>
      <c r="I113" s="40">
        <v>0.0</v>
      </c>
      <c r="J113" s="40">
        <v>0.0</v>
      </c>
      <c r="K113" s="40">
        <v>0.0</v>
      </c>
      <c r="L113" s="40">
        <v>0.0</v>
      </c>
      <c r="M113" s="40">
        <v>0.0</v>
      </c>
      <c r="N113" s="40">
        <v>0.0</v>
      </c>
      <c r="O113" s="40">
        <v>0.0</v>
      </c>
      <c r="P113" s="40">
        <v>0.0</v>
      </c>
      <c r="Q113" s="31">
        <f t="shared" si="1"/>
        <v>0</v>
      </c>
    </row>
    <row r="114" ht="15.75" hidden="1" customHeight="1">
      <c r="A114" s="39"/>
      <c r="B114" s="39" t="s">
        <v>89</v>
      </c>
      <c r="C114" s="40">
        <v>0.0</v>
      </c>
      <c r="D114" s="40">
        <v>0.0</v>
      </c>
      <c r="E114" s="40">
        <v>0.0</v>
      </c>
      <c r="F114" s="40">
        <v>0.0</v>
      </c>
      <c r="G114" s="40">
        <v>0.0</v>
      </c>
      <c r="H114" s="40">
        <v>0.0</v>
      </c>
      <c r="I114" s="40">
        <v>0.0</v>
      </c>
      <c r="J114" s="40">
        <v>0.0</v>
      </c>
      <c r="K114" s="40">
        <v>0.0</v>
      </c>
      <c r="L114" s="40">
        <v>0.0</v>
      </c>
      <c r="M114" s="40">
        <v>0.0</v>
      </c>
      <c r="N114" s="40">
        <v>0.0</v>
      </c>
      <c r="O114" s="40">
        <v>0.0</v>
      </c>
      <c r="P114" s="40">
        <v>0.0</v>
      </c>
      <c r="Q114" s="31">
        <f t="shared" si="1"/>
        <v>0</v>
      </c>
    </row>
    <row r="115" ht="15.75" customHeight="1">
      <c r="A115" s="62" t="s">
        <v>55</v>
      </c>
      <c r="B115" s="39" t="s">
        <v>160</v>
      </c>
      <c r="C115" s="40">
        <v>0.0</v>
      </c>
      <c r="D115" s="40">
        <v>0.0</v>
      </c>
      <c r="E115" s="40">
        <v>0.0</v>
      </c>
      <c r="F115" s="40">
        <v>0.0</v>
      </c>
      <c r="G115" s="40">
        <v>0.0</v>
      </c>
      <c r="H115" s="40">
        <v>0.0</v>
      </c>
      <c r="I115" s="40">
        <v>0.0</v>
      </c>
      <c r="J115" s="50">
        <v>1.0</v>
      </c>
      <c r="K115" s="40">
        <v>0.0</v>
      </c>
      <c r="L115" s="40">
        <v>0.0</v>
      </c>
      <c r="M115" s="40">
        <v>0.0</v>
      </c>
      <c r="N115" s="40">
        <v>0.0</v>
      </c>
      <c r="O115" s="40">
        <v>0.0</v>
      </c>
      <c r="P115" s="50">
        <v>1.0</v>
      </c>
      <c r="Q115" s="31">
        <f t="shared" si="1"/>
        <v>0.1764705882</v>
      </c>
    </row>
    <row r="116" ht="15.75" hidden="1" customHeight="1">
      <c r="A116" s="39"/>
      <c r="B116" s="39" t="s">
        <v>100</v>
      </c>
      <c r="C116" s="40">
        <v>0.0</v>
      </c>
      <c r="D116" s="40">
        <v>0.0</v>
      </c>
      <c r="E116" s="40">
        <v>0.0</v>
      </c>
      <c r="F116" s="40">
        <v>0.0</v>
      </c>
      <c r="G116" s="40">
        <v>0.0</v>
      </c>
      <c r="H116" s="40">
        <v>0.0</v>
      </c>
      <c r="I116" s="40">
        <v>0.0</v>
      </c>
      <c r="J116" s="40">
        <v>0.0</v>
      </c>
      <c r="K116" s="40">
        <v>0.0</v>
      </c>
      <c r="L116" s="40">
        <v>0.0</v>
      </c>
      <c r="M116" s="40">
        <v>0.0</v>
      </c>
      <c r="N116" s="40">
        <v>0.0</v>
      </c>
      <c r="O116" s="40">
        <v>0.0</v>
      </c>
      <c r="P116" s="40">
        <v>0.0</v>
      </c>
      <c r="Q116" s="31">
        <f t="shared" si="1"/>
        <v>0</v>
      </c>
    </row>
    <row r="117" ht="15.75" hidden="1" customHeight="1">
      <c r="A117" s="39"/>
      <c r="B117" s="39" t="s">
        <v>133</v>
      </c>
      <c r="C117" s="40">
        <v>0.0</v>
      </c>
      <c r="D117" s="40">
        <v>0.0</v>
      </c>
      <c r="E117" s="40">
        <v>0.0</v>
      </c>
      <c r="F117" s="40">
        <v>0.0</v>
      </c>
      <c r="G117" s="40">
        <v>0.0</v>
      </c>
      <c r="H117" s="40">
        <v>0.0</v>
      </c>
      <c r="I117" s="40">
        <v>0.0</v>
      </c>
      <c r="J117" s="40">
        <v>0.0</v>
      </c>
      <c r="K117" s="40">
        <v>0.0</v>
      </c>
      <c r="L117" s="40">
        <v>0.0</v>
      </c>
      <c r="M117" s="40">
        <v>0.0</v>
      </c>
      <c r="N117" s="40">
        <v>0.0</v>
      </c>
      <c r="O117" s="40">
        <v>0.0</v>
      </c>
      <c r="P117" s="40">
        <v>0.0</v>
      </c>
      <c r="Q117" s="31">
        <f t="shared" si="1"/>
        <v>0</v>
      </c>
    </row>
    <row r="118" ht="15.75" hidden="1" customHeight="1">
      <c r="A118" s="39"/>
      <c r="B118" s="39" t="s">
        <v>53</v>
      </c>
      <c r="C118" s="40">
        <v>0.0</v>
      </c>
      <c r="D118" s="40">
        <v>0.0</v>
      </c>
      <c r="E118" s="40">
        <v>0.0</v>
      </c>
      <c r="F118" s="40">
        <v>0.0</v>
      </c>
      <c r="G118" s="40">
        <v>0.0</v>
      </c>
      <c r="H118" s="40">
        <v>0.0</v>
      </c>
      <c r="I118" s="40">
        <v>0.0</v>
      </c>
      <c r="J118" s="40">
        <v>0.0</v>
      </c>
      <c r="K118" s="40">
        <v>0.0</v>
      </c>
      <c r="L118" s="40">
        <v>0.0</v>
      </c>
      <c r="M118" s="40">
        <v>0.0</v>
      </c>
      <c r="N118" s="40">
        <v>0.0</v>
      </c>
      <c r="O118" s="40">
        <v>0.0</v>
      </c>
      <c r="P118" s="40">
        <v>0.0</v>
      </c>
      <c r="Q118" s="31">
        <f t="shared" si="1"/>
        <v>0</v>
      </c>
    </row>
    <row r="119" ht="15.75" hidden="1" customHeight="1">
      <c r="A119" s="39"/>
      <c r="B119" s="39" t="s">
        <v>75</v>
      </c>
      <c r="C119" s="40">
        <v>0.0</v>
      </c>
      <c r="D119" s="40">
        <v>0.0</v>
      </c>
      <c r="E119" s="40">
        <v>0.0</v>
      </c>
      <c r="F119" s="40">
        <v>0.0</v>
      </c>
      <c r="G119" s="40">
        <v>0.0</v>
      </c>
      <c r="H119" s="40">
        <v>0.0</v>
      </c>
      <c r="I119" s="40">
        <v>0.0</v>
      </c>
      <c r="J119" s="40">
        <v>0.0</v>
      </c>
      <c r="K119" s="40">
        <v>0.0</v>
      </c>
      <c r="L119" s="40">
        <v>0.0</v>
      </c>
      <c r="M119" s="40">
        <v>0.0</v>
      </c>
      <c r="N119" s="40">
        <v>0.0</v>
      </c>
      <c r="O119" s="40">
        <v>0.0</v>
      </c>
      <c r="P119" s="40">
        <v>0.0</v>
      </c>
      <c r="Q119" s="31">
        <f t="shared" si="1"/>
        <v>0</v>
      </c>
    </row>
    <row r="120" ht="15.75" hidden="1" customHeight="1">
      <c r="A120" s="39"/>
      <c r="B120" s="39" t="s">
        <v>90</v>
      </c>
      <c r="C120" s="40">
        <v>0.0</v>
      </c>
      <c r="D120" s="40">
        <v>0.0</v>
      </c>
      <c r="E120" s="40">
        <v>0.0</v>
      </c>
      <c r="F120" s="40">
        <v>0.0</v>
      </c>
      <c r="G120" s="40">
        <v>0.0</v>
      </c>
      <c r="H120" s="40">
        <v>0.0</v>
      </c>
      <c r="I120" s="40">
        <v>0.0</v>
      </c>
      <c r="J120" s="40">
        <v>0.0</v>
      </c>
      <c r="K120" s="40">
        <v>0.0</v>
      </c>
      <c r="L120" s="40">
        <v>0.0</v>
      </c>
      <c r="M120" s="40">
        <v>0.0</v>
      </c>
      <c r="N120" s="40">
        <v>0.0</v>
      </c>
      <c r="O120" s="40">
        <v>0.0</v>
      </c>
      <c r="P120" s="40">
        <v>0.0</v>
      </c>
      <c r="Q120" s="31">
        <f t="shared" si="1"/>
        <v>0</v>
      </c>
    </row>
    <row r="121" ht="15.75" hidden="1" customHeight="1">
      <c r="A121" s="39"/>
      <c r="B121" s="39" t="s">
        <v>167</v>
      </c>
      <c r="C121" s="40">
        <v>0.0</v>
      </c>
      <c r="D121" s="40">
        <v>0.0</v>
      </c>
      <c r="E121" s="40">
        <v>0.0</v>
      </c>
      <c r="F121" s="40">
        <v>0.0</v>
      </c>
      <c r="G121" s="40">
        <v>0.0</v>
      </c>
      <c r="H121" s="40">
        <v>0.0</v>
      </c>
      <c r="I121" s="40">
        <v>0.0</v>
      </c>
      <c r="J121" s="40">
        <v>0.0</v>
      </c>
      <c r="K121" s="40">
        <v>0.0</v>
      </c>
      <c r="L121" s="40">
        <v>0.0</v>
      </c>
      <c r="M121" s="40">
        <v>0.0</v>
      </c>
      <c r="N121" s="40">
        <v>0.0</v>
      </c>
      <c r="O121" s="40">
        <v>0.0</v>
      </c>
      <c r="P121" s="40">
        <v>0.0</v>
      </c>
      <c r="Q121" s="31">
        <f t="shared" si="1"/>
        <v>0</v>
      </c>
    </row>
    <row r="122" ht="15.75" hidden="1" customHeight="1">
      <c r="A122" s="39"/>
      <c r="B122" s="39" t="s">
        <v>101</v>
      </c>
      <c r="C122" s="40">
        <v>0.0</v>
      </c>
      <c r="D122" s="40">
        <v>0.0</v>
      </c>
      <c r="E122" s="40">
        <v>0.0</v>
      </c>
      <c r="F122" s="40">
        <v>0.0</v>
      </c>
      <c r="G122" s="40">
        <v>0.0</v>
      </c>
      <c r="H122" s="40">
        <v>0.0</v>
      </c>
      <c r="I122" s="40">
        <v>0.0</v>
      </c>
      <c r="J122" s="40">
        <v>0.0</v>
      </c>
      <c r="K122" s="40">
        <v>0.0</v>
      </c>
      <c r="L122" s="40">
        <v>0.0</v>
      </c>
      <c r="M122" s="40">
        <v>0.0</v>
      </c>
      <c r="N122" s="40">
        <v>0.0</v>
      </c>
      <c r="O122" s="40">
        <v>0.0</v>
      </c>
      <c r="P122" s="40">
        <v>0.0</v>
      </c>
      <c r="Q122" s="31">
        <f t="shared" si="1"/>
        <v>0</v>
      </c>
    </row>
    <row r="123" ht="15.75" hidden="1" customHeight="1">
      <c r="A123" s="39"/>
      <c r="B123" s="39" t="s">
        <v>145</v>
      </c>
      <c r="C123" s="40">
        <v>0.0</v>
      </c>
      <c r="D123" s="40">
        <v>0.0</v>
      </c>
      <c r="E123" s="40">
        <v>0.0</v>
      </c>
      <c r="F123" s="40">
        <v>0.0</v>
      </c>
      <c r="G123" s="40">
        <v>0.0</v>
      </c>
      <c r="H123" s="40">
        <v>0.0</v>
      </c>
      <c r="I123" s="40">
        <v>0.0</v>
      </c>
      <c r="J123" s="40">
        <v>0.0</v>
      </c>
      <c r="K123" s="40">
        <v>0.0</v>
      </c>
      <c r="L123" s="40">
        <v>0.0</v>
      </c>
      <c r="M123" s="40">
        <v>0.0</v>
      </c>
      <c r="N123" s="40">
        <v>0.0</v>
      </c>
      <c r="O123" s="40">
        <v>0.0</v>
      </c>
      <c r="P123" s="40">
        <v>0.0</v>
      </c>
      <c r="Q123" s="31">
        <f t="shared" si="1"/>
        <v>0</v>
      </c>
    </row>
    <row r="124" ht="15.75" hidden="1" customHeight="1">
      <c r="A124" s="39"/>
      <c r="B124" s="39" t="s">
        <v>54</v>
      </c>
      <c r="C124" s="40">
        <v>0.0</v>
      </c>
      <c r="D124" s="40">
        <v>0.0</v>
      </c>
      <c r="E124" s="40">
        <v>0.0</v>
      </c>
      <c r="F124" s="40">
        <v>0.0</v>
      </c>
      <c r="G124" s="40">
        <v>0.0</v>
      </c>
      <c r="H124" s="40">
        <v>0.0</v>
      </c>
      <c r="I124" s="40">
        <v>0.0</v>
      </c>
      <c r="J124" s="40">
        <v>0.0</v>
      </c>
      <c r="K124" s="40">
        <v>0.0</v>
      </c>
      <c r="L124" s="40">
        <v>0.0</v>
      </c>
      <c r="M124" s="40">
        <v>0.0</v>
      </c>
      <c r="N124" s="40">
        <v>0.0</v>
      </c>
      <c r="O124" s="40">
        <v>0.0</v>
      </c>
      <c r="P124" s="40">
        <v>0.0</v>
      </c>
      <c r="Q124" s="31">
        <f t="shared" si="1"/>
        <v>0</v>
      </c>
    </row>
    <row r="125" ht="15.75" hidden="1" customHeight="1">
      <c r="A125" s="39"/>
      <c r="B125" s="39" t="s">
        <v>147</v>
      </c>
      <c r="C125" s="40">
        <v>0.0</v>
      </c>
      <c r="D125" s="40">
        <v>0.0</v>
      </c>
      <c r="E125" s="40">
        <v>0.0</v>
      </c>
      <c r="F125" s="40">
        <v>0.0</v>
      </c>
      <c r="G125" s="40">
        <v>0.0</v>
      </c>
      <c r="H125" s="40">
        <v>0.0</v>
      </c>
      <c r="I125" s="40">
        <v>0.0</v>
      </c>
      <c r="J125" s="40">
        <v>0.0</v>
      </c>
      <c r="K125" s="40">
        <v>0.0</v>
      </c>
      <c r="L125" s="40">
        <v>0.0</v>
      </c>
      <c r="M125" s="40">
        <v>0.0</v>
      </c>
      <c r="N125" s="40">
        <v>0.0</v>
      </c>
      <c r="O125" s="40">
        <v>0.0</v>
      </c>
      <c r="P125" s="40">
        <v>0.0</v>
      </c>
      <c r="Q125" s="31">
        <f t="shared" si="1"/>
        <v>0</v>
      </c>
    </row>
    <row r="126" ht="15.75" customHeight="1">
      <c r="A126" s="39" t="s">
        <v>61</v>
      </c>
      <c r="B126" s="39" t="s">
        <v>150</v>
      </c>
      <c r="C126" s="40">
        <v>0.0</v>
      </c>
      <c r="D126" s="40">
        <v>0.0</v>
      </c>
      <c r="E126" s="40">
        <v>0.0</v>
      </c>
      <c r="F126" s="40">
        <v>0.0</v>
      </c>
      <c r="G126" s="40">
        <v>0.0</v>
      </c>
      <c r="H126" s="40">
        <v>0.0</v>
      </c>
      <c r="I126" s="40">
        <v>0.0</v>
      </c>
      <c r="J126" s="50">
        <v>1.0</v>
      </c>
      <c r="K126" s="50">
        <v>1.0</v>
      </c>
      <c r="L126" s="40">
        <v>0.0</v>
      </c>
      <c r="M126" s="40">
        <v>0.0</v>
      </c>
      <c r="N126" s="40">
        <v>0.0</v>
      </c>
      <c r="O126" s="40">
        <v>0.0</v>
      </c>
      <c r="P126" s="40">
        <v>0.0</v>
      </c>
      <c r="Q126" s="31">
        <f t="shared" si="1"/>
        <v>0.1764705882</v>
      </c>
    </row>
    <row r="127" ht="15.75" hidden="1" customHeight="1">
      <c r="A127" s="39"/>
      <c r="B127" s="39" t="s">
        <v>120</v>
      </c>
      <c r="C127" s="40">
        <v>0.0</v>
      </c>
      <c r="D127" s="40">
        <v>0.0</v>
      </c>
      <c r="E127" s="40">
        <v>0.0</v>
      </c>
      <c r="F127" s="40">
        <v>0.0</v>
      </c>
      <c r="G127" s="40">
        <v>0.0</v>
      </c>
      <c r="H127" s="40">
        <v>0.0</v>
      </c>
      <c r="I127" s="40">
        <v>0.0</v>
      </c>
      <c r="J127" s="40">
        <v>0.0</v>
      </c>
      <c r="K127" s="40">
        <v>0.0</v>
      </c>
      <c r="L127" s="40">
        <v>0.0</v>
      </c>
      <c r="M127" s="40">
        <v>0.0</v>
      </c>
      <c r="N127" s="40">
        <v>0.0</v>
      </c>
      <c r="O127" s="40">
        <v>0.0</v>
      </c>
      <c r="P127" s="40">
        <v>0.0</v>
      </c>
      <c r="Q127" s="31">
        <f t="shared" si="1"/>
        <v>0</v>
      </c>
    </row>
    <row r="128" ht="15.75" hidden="1" customHeight="1">
      <c r="A128" s="39"/>
      <c r="B128" s="39" t="s">
        <v>200</v>
      </c>
      <c r="C128" s="40">
        <v>0.0</v>
      </c>
      <c r="D128" s="40">
        <v>0.0</v>
      </c>
      <c r="E128" s="40">
        <v>0.0</v>
      </c>
      <c r="F128" s="40">
        <v>0.0</v>
      </c>
      <c r="G128" s="40">
        <v>0.0</v>
      </c>
      <c r="H128" s="40">
        <v>0.0</v>
      </c>
      <c r="I128" s="40">
        <v>0.0</v>
      </c>
      <c r="J128" s="40">
        <v>0.0</v>
      </c>
      <c r="K128" s="40">
        <v>0.0</v>
      </c>
      <c r="L128" s="40">
        <v>0.0</v>
      </c>
      <c r="M128" s="40">
        <v>0.0</v>
      </c>
      <c r="N128" s="40">
        <v>0.0</v>
      </c>
      <c r="O128" s="40">
        <v>0.0</v>
      </c>
      <c r="P128" s="40">
        <v>0.0</v>
      </c>
      <c r="Q128" s="31">
        <f t="shared" si="1"/>
        <v>0</v>
      </c>
    </row>
    <row r="129" ht="15.75" hidden="1" customHeight="1">
      <c r="A129" s="39"/>
      <c r="B129" s="39" t="s">
        <v>59</v>
      </c>
      <c r="C129" s="40">
        <v>0.0</v>
      </c>
      <c r="D129" s="40">
        <v>0.0</v>
      </c>
      <c r="E129" s="40">
        <v>0.0</v>
      </c>
      <c r="F129" s="40">
        <v>0.0</v>
      </c>
      <c r="G129" s="40">
        <v>0.0</v>
      </c>
      <c r="H129" s="40">
        <v>0.0</v>
      </c>
      <c r="I129" s="40">
        <v>0.0</v>
      </c>
      <c r="J129" s="40">
        <v>0.0</v>
      </c>
      <c r="K129" s="40">
        <v>0.0</v>
      </c>
      <c r="L129" s="40">
        <v>0.0</v>
      </c>
      <c r="M129" s="40">
        <v>0.0</v>
      </c>
      <c r="N129" s="40">
        <v>0.0</v>
      </c>
      <c r="O129" s="40">
        <v>0.0</v>
      </c>
      <c r="P129" s="40">
        <v>0.0</v>
      </c>
      <c r="Q129" s="31">
        <f t="shared" si="1"/>
        <v>0</v>
      </c>
    </row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Q$129">
    <filterColumn colId="0">
      <filters>
        <filter val="Si"/>
        <filter val="si"/>
        <filter val="dudoso"/>
      </filters>
    </filterColumn>
  </autoFilter>
  <mergeCells count="3">
    <mergeCell ref="A3:B3"/>
    <mergeCell ref="A4:B4"/>
    <mergeCell ref="A2:B2"/>
  </mergeCells>
  <conditionalFormatting sqref="A5:A129">
    <cfRule type="containsText" dxfId="0" priority="1" operator="containsText" text="si">
      <formula>NOT(ISERROR(SEARCH(("si"),(A5))))</formula>
    </cfRule>
  </conditionalFormatting>
  <conditionalFormatting sqref="A5:A129">
    <cfRule type="containsText" dxfId="1" priority="2" operator="containsText" text="no">
      <formula>NOT(ISERROR(SEARCH(("no"),(A5))))</formula>
    </cfRule>
  </conditionalFormatting>
  <conditionalFormatting sqref="A5:A129">
    <cfRule type="containsText" dxfId="2" priority="3" operator="containsText" text="dudoso">
      <formula>NOT(ISERROR(SEARCH(("dudoso"),(A5))))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2" width="23.5"/>
    <col customWidth="1" min="3" max="3" width="10.38"/>
    <col customWidth="1" min="4" max="4" width="9.38"/>
    <col customWidth="1" min="5" max="6" width="24.38"/>
    <col customWidth="1" min="7" max="7" width="23.38"/>
    <col customWidth="1" min="8" max="11" width="9.38"/>
  </cols>
  <sheetData>
    <row r="1">
      <c r="B1" s="3" t="s">
        <v>0</v>
      </c>
      <c r="C1" s="5" t="s">
        <v>3</v>
      </c>
      <c r="D1" s="7" t="s">
        <v>5</v>
      </c>
      <c r="E1" s="5" t="s">
        <v>7</v>
      </c>
      <c r="F1" s="7" t="s">
        <v>8</v>
      </c>
      <c r="G1" s="5" t="s">
        <v>9</v>
      </c>
      <c r="H1" s="9"/>
    </row>
    <row r="2">
      <c r="B2" s="16" t="s">
        <v>15</v>
      </c>
      <c r="C2" s="18">
        <v>1.0</v>
      </c>
      <c r="D2" s="20">
        <v>2.0</v>
      </c>
      <c r="E2" s="20">
        <v>1.0</v>
      </c>
      <c r="F2" s="20">
        <v>4.0</v>
      </c>
      <c r="G2" s="24">
        <v>1.0</v>
      </c>
    </row>
    <row r="3" ht="15.75" customHeight="1">
      <c r="A3" s="27" t="s">
        <v>32</v>
      </c>
      <c r="B3" s="28" t="s">
        <v>33</v>
      </c>
      <c r="C3" s="20">
        <v>0.0</v>
      </c>
      <c r="D3" s="20">
        <v>0.0</v>
      </c>
      <c r="E3" s="30">
        <v>0.0</v>
      </c>
      <c r="F3" s="25">
        <f t="shared" ref="F3:F16" si="1">((C3*C$2+D3*D$2+E3*E$2)/4)</f>
        <v>0</v>
      </c>
      <c r="G3" s="32">
        <f>SUM(F3:F16)/14</f>
        <v>0.07357142857</v>
      </c>
      <c r="H3" s="34"/>
      <c r="I3" s="34"/>
      <c r="J3" s="34"/>
    </row>
    <row r="4" ht="15.75" customHeight="1">
      <c r="A4" s="36"/>
      <c r="B4" s="28" t="s">
        <v>38</v>
      </c>
      <c r="C4" s="20">
        <v>0.0</v>
      </c>
      <c r="D4" s="20">
        <v>0.0</v>
      </c>
      <c r="E4" s="30">
        <v>0.0</v>
      </c>
      <c r="F4" s="25">
        <f t="shared" si="1"/>
        <v>0</v>
      </c>
      <c r="G4" s="36"/>
      <c r="H4" s="34"/>
      <c r="I4" s="34"/>
      <c r="J4" s="34"/>
    </row>
    <row r="5" ht="15.75" customHeight="1">
      <c r="A5" s="36"/>
      <c r="B5" s="28" t="s">
        <v>39</v>
      </c>
      <c r="C5" s="20">
        <v>0.0</v>
      </c>
      <c r="D5" s="20">
        <v>0.0</v>
      </c>
      <c r="E5" s="30">
        <v>0.0</v>
      </c>
      <c r="F5" s="25">
        <f t="shared" si="1"/>
        <v>0</v>
      </c>
      <c r="G5" s="36"/>
      <c r="H5" s="34"/>
      <c r="I5" s="34"/>
      <c r="J5" s="34"/>
    </row>
    <row r="6" ht="15.75" customHeight="1">
      <c r="A6" s="36"/>
      <c r="B6" s="28" t="s">
        <v>40</v>
      </c>
      <c r="C6" s="20">
        <v>0.0</v>
      </c>
      <c r="D6" s="20">
        <v>0.0</v>
      </c>
      <c r="E6" s="30">
        <v>0.0</v>
      </c>
      <c r="F6" s="25">
        <f t="shared" si="1"/>
        <v>0</v>
      </c>
      <c r="G6" s="36"/>
      <c r="H6" s="34"/>
      <c r="I6" s="34"/>
      <c r="J6" s="34"/>
    </row>
    <row r="7" ht="15.75" customHeight="1">
      <c r="A7" s="36"/>
      <c r="B7" s="28" t="s">
        <v>43</v>
      </c>
      <c r="C7" s="20">
        <v>0.0</v>
      </c>
      <c r="D7" s="20">
        <v>0.0</v>
      </c>
      <c r="E7" s="30">
        <v>0.0</v>
      </c>
      <c r="F7" s="25">
        <f t="shared" si="1"/>
        <v>0</v>
      </c>
      <c r="G7" s="36"/>
    </row>
    <row r="8" ht="15.75" customHeight="1">
      <c r="A8" s="36"/>
      <c r="B8" s="28" t="s">
        <v>45</v>
      </c>
      <c r="C8" s="20">
        <v>0.0</v>
      </c>
      <c r="D8" s="20">
        <v>0.0</v>
      </c>
      <c r="E8" s="30">
        <v>0.0</v>
      </c>
      <c r="F8" s="25">
        <f t="shared" si="1"/>
        <v>0</v>
      </c>
      <c r="G8" s="36"/>
    </row>
    <row r="9" ht="15.75" customHeight="1">
      <c r="A9" s="36"/>
      <c r="B9" s="28" t="s">
        <v>46</v>
      </c>
      <c r="C9" s="20">
        <v>1.0</v>
      </c>
      <c r="D9" s="20">
        <v>0.73</v>
      </c>
      <c r="E9" s="30">
        <v>0.0</v>
      </c>
      <c r="F9" s="25">
        <f t="shared" si="1"/>
        <v>0.615</v>
      </c>
      <c r="G9" s="36"/>
    </row>
    <row r="10" ht="15.75" customHeight="1">
      <c r="A10" s="36"/>
      <c r="B10" s="28" t="s">
        <v>48</v>
      </c>
      <c r="C10" s="20">
        <v>0.0</v>
      </c>
      <c r="D10" s="20">
        <v>0.0</v>
      </c>
      <c r="E10" s="30">
        <v>0.0</v>
      </c>
      <c r="F10" s="25">
        <f t="shared" si="1"/>
        <v>0</v>
      </c>
      <c r="G10" s="36"/>
    </row>
    <row r="11" ht="15.75" customHeight="1">
      <c r="A11" s="36"/>
      <c r="B11" s="28" t="s">
        <v>49</v>
      </c>
      <c r="C11" s="20">
        <v>1.0</v>
      </c>
      <c r="D11" s="20">
        <v>0.33</v>
      </c>
      <c r="E11" s="30">
        <v>0.0</v>
      </c>
      <c r="F11" s="25">
        <f t="shared" si="1"/>
        <v>0.415</v>
      </c>
      <c r="G11" s="36"/>
    </row>
    <row r="12" ht="15.75" customHeight="1">
      <c r="A12" s="36"/>
      <c r="B12" s="28" t="s">
        <v>50</v>
      </c>
      <c r="C12" s="20">
        <v>0.0</v>
      </c>
      <c r="D12" s="20">
        <v>0.0</v>
      </c>
      <c r="E12" s="30">
        <v>0.0</v>
      </c>
      <c r="F12" s="25">
        <f t="shared" si="1"/>
        <v>0</v>
      </c>
      <c r="G12" s="36"/>
    </row>
    <row r="13" ht="15.75" customHeight="1">
      <c r="A13" s="36"/>
      <c r="B13" s="28" t="s">
        <v>51</v>
      </c>
      <c r="C13" s="30">
        <v>0.0</v>
      </c>
      <c r="D13" s="30">
        <v>0.0</v>
      </c>
      <c r="E13" s="30">
        <v>0.0</v>
      </c>
      <c r="F13" s="25">
        <f t="shared" si="1"/>
        <v>0</v>
      </c>
      <c r="G13" s="36"/>
    </row>
    <row r="14" ht="15.75" customHeight="1">
      <c r="A14" s="36"/>
      <c r="B14" s="28" t="s">
        <v>53</v>
      </c>
      <c r="C14" s="30">
        <v>0.0</v>
      </c>
      <c r="D14" s="30">
        <v>0.0</v>
      </c>
      <c r="E14" s="30">
        <v>0.0</v>
      </c>
      <c r="F14" s="25">
        <f t="shared" si="1"/>
        <v>0</v>
      </c>
      <c r="G14" s="36"/>
    </row>
    <row r="15" ht="15.75" customHeight="1">
      <c r="A15" s="36"/>
      <c r="B15" s="28" t="s">
        <v>54</v>
      </c>
      <c r="C15" s="30">
        <v>0.0</v>
      </c>
      <c r="D15" s="30">
        <v>0.0</v>
      </c>
      <c r="E15" s="30">
        <v>0.0</v>
      </c>
      <c r="F15" s="25">
        <f t="shared" si="1"/>
        <v>0</v>
      </c>
      <c r="G15" s="36"/>
    </row>
    <row r="16" ht="15.75" customHeight="1">
      <c r="A16" s="45"/>
      <c r="B16" s="28" t="s">
        <v>59</v>
      </c>
      <c r="C16" s="30">
        <v>0.0</v>
      </c>
      <c r="D16" s="30">
        <v>0.0</v>
      </c>
      <c r="E16" s="30">
        <v>0.0</v>
      </c>
      <c r="F16" s="25">
        <f t="shared" si="1"/>
        <v>0</v>
      </c>
      <c r="G16" s="45"/>
    </row>
    <row r="17" ht="15.75" customHeight="1">
      <c r="F17" s="25"/>
    </row>
    <row r="18" ht="15.75" customHeight="1">
      <c r="A18" s="27" t="s">
        <v>60</v>
      </c>
      <c r="B18" s="47" t="s">
        <v>63</v>
      </c>
      <c r="C18" s="20">
        <v>1.0</v>
      </c>
      <c r="D18" s="20">
        <v>1.0</v>
      </c>
      <c r="E18" s="20">
        <v>1.0</v>
      </c>
      <c r="F18" s="25">
        <f t="shared" ref="F18:F27" si="2">((C18*C$2+D18*D$2+E18*E$2)/4)</f>
        <v>1</v>
      </c>
      <c r="G18" s="32">
        <f>SUM(F18:F27)/10</f>
        <v>1</v>
      </c>
    </row>
    <row r="19" ht="15.75" customHeight="1">
      <c r="A19" s="36"/>
      <c r="B19" s="47" t="s">
        <v>65</v>
      </c>
      <c r="C19" s="20">
        <v>1.0</v>
      </c>
      <c r="D19" s="20">
        <v>1.0</v>
      </c>
      <c r="E19" s="20">
        <v>1.0</v>
      </c>
      <c r="F19" s="25">
        <f t="shared" si="2"/>
        <v>1</v>
      </c>
      <c r="G19" s="36"/>
    </row>
    <row r="20" ht="15.75" customHeight="1">
      <c r="A20" s="36"/>
      <c r="B20" s="47" t="s">
        <v>67</v>
      </c>
      <c r="C20" s="20">
        <v>1.0</v>
      </c>
      <c r="D20" s="20">
        <v>1.0</v>
      </c>
      <c r="E20" s="20">
        <v>1.0</v>
      </c>
      <c r="F20" s="25">
        <f t="shared" si="2"/>
        <v>1</v>
      </c>
      <c r="G20" s="36"/>
    </row>
    <row r="21" ht="15.75" customHeight="1">
      <c r="A21" s="36"/>
      <c r="B21" s="47" t="s">
        <v>68</v>
      </c>
      <c r="C21" s="20">
        <v>1.0</v>
      </c>
      <c r="D21" s="20">
        <v>1.0</v>
      </c>
      <c r="E21" s="20">
        <v>1.0</v>
      </c>
      <c r="F21" s="25">
        <f t="shared" si="2"/>
        <v>1</v>
      </c>
      <c r="G21" s="36"/>
    </row>
    <row r="22" ht="15.75" customHeight="1">
      <c r="A22" s="36"/>
      <c r="B22" s="47" t="s">
        <v>70</v>
      </c>
      <c r="C22" s="20">
        <v>1.0</v>
      </c>
      <c r="D22" s="20">
        <v>1.0</v>
      </c>
      <c r="E22" s="20">
        <v>1.0</v>
      </c>
      <c r="F22" s="25">
        <f t="shared" si="2"/>
        <v>1</v>
      </c>
      <c r="G22" s="36"/>
    </row>
    <row r="23" ht="15.75" customHeight="1">
      <c r="A23" s="36"/>
      <c r="B23" s="47" t="s">
        <v>57</v>
      </c>
      <c r="C23" s="20">
        <v>1.0</v>
      </c>
      <c r="D23" s="20">
        <v>1.0</v>
      </c>
      <c r="E23" s="20">
        <v>1.0</v>
      </c>
      <c r="F23" s="25">
        <f t="shared" si="2"/>
        <v>1</v>
      </c>
      <c r="G23" s="36"/>
    </row>
    <row r="24" ht="15.75" customHeight="1">
      <c r="A24" s="36"/>
      <c r="B24" s="47" t="s">
        <v>71</v>
      </c>
      <c r="C24" s="20">
        <v>1.0</v>
      </c>
      <c r="D24" s="20">
        <v>1.0</v>
      </c>
      <c r="E24" s="20">
        <v>1.0</v>
      </c>
      <c r="F24" s="25">
        <f t="shared" si="2"/>
        <v>1</v>
      </c>
      <c r="G24" s="36"/>
    </row>
    <row r="25" ht="15.75" customHeight="1">
      <c r="A25" s="36"/>
      <c r="B25" s="47" t="s">
        <v>72</v>
      </c>
      <c r="C25" s="20">
        <v>1.0</v>
      </c>
      <c r="D25" s="20">
        <v>1.0</v>
      </c>
      <c r="E25" s="20">
        <v>1.0</v>
      </c>
      <c r="F25" s="25">
        <f t="shared" si="2"/>
        <v>1</v>
      </c>
      <c r="G25" s="36"/>
    </row>
    <row r="26" ht="15.75" customHeight="1">
      <c r="A26" s="36"/>
      <c r="B26" s="47" t="s">
        <v>73</v>
      </c>
      <c r="C26" s="20">
        <v>1.0</v>
      </c>
      <c r="D26" s="20">
        <v>1.0</v>
      </c>
      <c r="E26" s="20">
        <v>1.0</v>
      </c>
      <c r="F26" s="25">
        <f t="shared" si="2"/>
        <v>1</v>
      </c>
      <c r="G26" s="36"/>
    </row>
    <row r="27" ht="15.75" customHeight="1">
      <c r="A27" s="36"/>
      <c r="B27" s="47" t="s">
        <v>75</v>
      </c>
      <c r="C27" s="20">
        <v>1.0</v>
      </c>
      <c r="D27" s="20">
        <v>1.0</v>
      </c>
      <c r="E27" s="20">
        <v>1.0</v>
      </c>
      <c r="F27" s="25">
        <f t="shared" si="2"/>
        <v>1</v>
      </c>
      <c r="G27" s="36"/>
    </row>
    <row r="28" ht="15.75" customHeight="1"/>
    <row r="29" ht="15.75" customHeight="1">
      <c r="A29" s="27" t="s">
        <v>76</v>
      </c>
      <c r="B29" s="48" t="s">
        <v>77</v>
      </c>
      <c r="C29" s="20">
        <v>1.0</v>
      </c>
      <c r="D29" s="20">
        <v>1.0</v>
      </c>
      <c r="E29" s="20">
        <v>1.0</v>
      </c>
      <c r="F29" s="25">
        <f t="shared" ref="F29:F36" si="3">((C29*C$2+D29*D$2+E29*E$2)/4)</f>
        <v>1</v>
      </c>
      <c r="G29" s="32">
        <f>SUM(F29:F36)/8</f>
        <v>1</v>
      </c>
    </row>
    <row r="30" ht="15.75" customHeight="1">
      <c r="A30" s="36"/>
      <c r="B30" s="48" t="s">
        <v>80</v>
      </c>
      <c r="C30" s="20">
        <v>1.0</v>
      </c>
      <c r="D30" s="20">
        <v>1.0</v>
      </c>
      <c r="E30" s="20">
        <v>1.0</v>
      </c>
      <c r="F30" s="25">
        <f t="shared" si="3"/>
        <v>1</v>
      </c>
      <c r="G30" s="36"/>
    </row>
    <row r="31" ht="15.75" customHeight="1">
      <c r="A31" s="36"/>
      <c r="B31" s="48" t="s">
        <v>81</v>
      </c>
      <c r="C31" s="20">
        <v>1.0</v>
      </c>
      <c r="D31" s="20">
        <v>1.0</v>
      </c>
      <c r="E31" s="20">
        <v>1.0</v>
      </c>
      <c r="F31" s="25">
        <f t="shared" si="3"/>
        <v>1</v>
      </c>
      <c r="G31" s="36"/>
    </row>
    <row r="32" ht="15.75" customHeight="1">
      <c r="A32" s="36"/>
      <c r="B32" s="48" t="s">
        <v>83</v>
      </c>
      <c r="C32" s="20">
        <v>1.0</v>
      </c>
      <c r="D32" s="20">
        <v>1.0</v>
      </c>
      <c r="E32" s="20">
        <v>1.0</v>
      </c>
      <c r="F32" s="25">
        <f t="shared" si="3"/>
        <v>1</v>
      </c>
      <c r="G32" s="36"/>
    </row>
    <row r="33" ht="15.75" customHeight="1">
      <c r="A33" s="36"/>
      <c r="B33" s="48" t="s">
        <v>85</v>
      </c>
      <c r="C33" s="20">
        <v>1.0</v>
      </c>
      <c r="D33" s="20">
        <v>1.0</v>
      </c>
      <c r="E33" s="20">
        <v>1.0</v>
      </c>
      <c r="F33" s="25">
        <f t="shared" si="3"/>
        <v>1</v>
      </c>
      <c r="G33" s="36"/>
    </row>
    <row r="34" ht="15.75" customHeight="1">
      <c r="A34" s="36"/>
      <c r="B34" s="48" t="s">
        <v>87</v>
      </c>
      <c r="C34" s="20">
        <v>1.0</v>
      </c>
      <c r="D34" s="20">
        <v>1.0</v>
      </c>
      <c r="E34" s="20">
        <v>1.0</v>
      </c>
      <c r="F34" s="25">
        <f t="shared" si="3"/>
        <v>1</v>
      </c>
      <c r="G34" s="36"/>
    </row>
    <row r="35" ht="15.75" customHeight="1">
      <c r="A35" s="36"/>
      <c r="B35" s="48" t="s">
        <v>89</v>
      </c>
      <c r="C35" s="20">
        <v>1.0</v>
      </c>
      <c r="D35" s="20">
        <v>1.0</v>
      </c>
      <c r="E35" s="20">
        <v>1.0</v>
      </c>
      <c r="F35" s="25">
        <f t="shared" si="3"/>
        <v>1</v>
      </c>
      <c r="G35" s="36"/>
    </row>
    <row r="36" ht="15.75" customHeight="1">
      <c r="A36" s="36"/>
      <c r="B36" s="48" t="s">
        <v>90</v>
      </c>
      <c r="C36" s="20">
        <v>1.0</v>
      </c>
      <c r="D36" s="20">
        <v>1.0</v>
      </c>
      <c r="E36" s="20">
        <v>1.0</v>
      </c>
      <c r="F36" s="25">
        <f t="shared" si="3"/>
        <v>1</v>
      </c>
      <c r="G36" s="36"/>
    </row>
    <row r="37" ht="15.75" customHeight="1"/>
    <row r="38" ht="15.75" customHeight="1"/>
    <row r="39" ht="15.75" customHeight="1">
      <c r="A39" s="27" t="s">
        <v>91</v>
      </c>
      <c r="B39" s="48" t="s">
        <v>44</v>
      </c>
      <c r="C39" s="20">
        <v>1.0</v>
      </c>
      <c r="D39" s="20">
        <v>1.0</v>
      </c>
      <c r="E39" s="20">
        <v>1.0</v>
      </c>
      <c r="F39" s="25">
        <f t="shared" ref="F39:F49" si="4">((C39*C$2+D39*D$2+E39*E$2)/4)</f>
        <v>1</v>
      </c>
      <c r="G39" s="32">
        <f>SUM(F39:F49)/11</f>
        <v>1</v>
      </c>
    </row>
    <row r="40" ht="15.75" customHeight="1">
      <c r="A40" s="36"/>
      <c r="B40" s="48" t="s">
        <v>66</v>
      </c>
      <c r="C40" s="20">
        <v>1.0</v>
      </c>
      <c r="D40" s="20">
        <v>1.0</v>
      </c>
      <c r="E40" s="20">
        <v>1.0</v>
      </c>
      <c r="F40" s="25">
        <f t="shared" si="4"/>
        <v>1</v>
      </c>
      <c r="G40" s="36"/>
    </row>
    <row r="41" ht="15.75" customHeight="1">
      <c r="A41" s="36"/>
      <c r="B41" s="48" t="s">
        <v>92</v>
      </c>
      <c r="C41" s="20">
        <v>1.0</v>
      </c>
      <c r="D41" s="20">
        <v>1.0</v>
      </c>
      <c r="E41" s="20">
        <v>1.0</v>
      </c>
      <c r="F41" s="25">
        <f t="shared" si="4"/>
        <v>1</v>
      </c>
      <c r="G41" s="36"/>
    </row>
    <row r="42" ht="15.75" customHeight="1">
      <c r="A42" s="36"/>
      <c r="B42" s="48" t="s">
        <v>93</v>
      </c>
      <c r="C42" s="20">
        <v>1.0</v>
      </c>
      <c r="D42" s="20">
        <v>1.0</v>
      </c>
      <c r="E42" s="20">
        <v>1.0</v>
      </c>
      <c r="F42" s="25">
        <f t="shared" si="4"/>
        <v>1</v>
      </c>
      <c r="G42" s="36"/>
    </row>
    <row r="43" ht="15.75" customHeight="1">
      <c r="A43" s="36"/>
      <c r="B43" s="48" t="s">
        <v>94</v>
      </c>
      <c r="C43" s="20">
        <v>1.0</v>
      </c>
      <c r="D43" s="20">
        <v>1.0</v>
      </c>
      <c r="E43" s="20">
        <v>1.0</v>
      </c>
      <c r="F43" s="25">
        <f t="shared" si="4"/>
        <v>1</v>
      </c>
      <c r="G43" s="36"/>
    </row>
    <row r="44" ht="15.75" customHeight="1">
      <c r="A44" s="36"/>
      <c r="B44" s="48" t="s">
        <v>96</v>
      </c>
      <c r="C44" s="20">
        <v>1.0</v>
      </c>
      <c r="D44" s="20">
        <v>1.0</v>
      </c>
      <c r="E44" s="20">
        <v>1.0</v>
      </c>
      <c r="F44" s="25">
        <f t="shared" si="4"/>
        <v>1</v>
      </c>
      <c r="G44" s="36"/>
    </row>
    <row r="45" ht="15.75" customHeight="1">
      <c r="A45" s="36"/>
      <c r="B45" s="48" t="s">
        <v>97</v>
      </c>
      <c r="C45" s="20">
        <v>1.0</v>
      </c>
      <c r="D45" s="20">
        <v>1.0</v>
      </c>
      <c r="E45" s="20">
        <v>1.0</v>
      </c>
      <c r="F45" s="25">
        <f t="shared" si="4"/>
        <v>1</v>
      </c>
      <c r="G45" s="36"/>
    </row>
    <row r="46" ht="15.75" customHeight="1">
      <c r="A46" s="36"/>
      <c r="B46" s="48" t="s">
        <v>98</v>
      </c>
      <c r="C46" s="20">
        <v>1.0</v>
      </c>
      <c r="D46" s="20">
        <v>1.0</v>
      </c>
      <c r="E46" s="20">
        <v>1.0</v>
      </c>
      <c r="F46" s="25">
        <f t="shared" si="4"/>
        <v>1</v>
      </c>
      <c r="G46" s="36"/>
    </row>
    <row r="47" ht="15.75" customHeight="1">
      <c r="A47" s="36"/>
      <c r="B47" s="48" t="s">
        <v>99</v>
      </c>
      <c r="C47" s="20">
        <v>1.0</v>
      </c>
      <c r="D47" s="20">
        <v>1.0</v>
      </c>
      <c r="E47" s="20">
        <v>1.0</v>
      </c>
      <c r="F47" s="25">
        <f t="shared" si="4"/>
        <v>1</v>
      </c>
      <c r="G47" s="36"/>
    </row>
    <row r="48" ht="15.75" customHeight="1">
      <c r="A48" s="36"/>
      <c r="B48" s="48" t="s">
        <v>100</v>
      </c>
      <c r="C48" s="20">
        <v>1.0</v>
      </c>
      <c r="D48" s="20">
        <v>1.0</v>
      </c>
      <c r="E48" s="20">
        <v>1.0</v>
      </c>
      <c r="F48" s="25">
        <f t="shared" si="4"/>
        <v>1</v>
      </c>
      <c r="G48" s="36"/>
    </row>
    <row r="49" ht="15.75" customHeight="1">
      <c r="A49" s="36"/>
      <c r="B49" s="48" t="s">
        <v>101</v>
      </c>
      <c r="C49" s="20">
        <v>1.0</v>
      </c>
      <c r="D49" s="20">
        <v>1.0</v>
      </c>
      <c r="E49" s="20">
        <v>1.0</v>
      </c>
      <c r="F49" s="25">
        <f t="shared" si="4"/>
        <v>1</v>
      </c>
      <c r="G49" s="36"/>
    </row>
    <row r="50" ht="15.75" customHeight="1"/>
    <row r="51" ht="15.75" customHeight="1">
      <c r="A51" s="27" t="s">
        <v>103</v>
      </c>
      <c r="B51" s="48" t="s">
        <v>104</v>
      </c>
      <c r="C51" s="20">
        <v>1.0</v>
      </c>
      <c r="D51" s="20">
        <v>1.0</v>
      </c>
      <c r="E51" s="20">
        <v>1.0</v>
      </c>
      <c r="F51" s="25">
        <f t="shared" ref="F51:F63" si="5">((C51*C$2+D51*D$2+E51*E$2)/4)</f>
        <v>1</v>
      </c>
      <c r="G51" s="32">
        <f>SUM(F51:F63)/13</f>
        <v>1</v>
      </c>
    </row>
    <row r="52" ht="15.75" customHeight="1">
      <c r="A52" s="51"/>
      <c r="B52" s="48" t="s">
        <v>88</v>
      </c>
      <c r="C52" s="20">
        <v>1.0</v>
      </c>
      <c r="D52" s="20">
        <v>1.0</v>
      </c>
      <c r="E52" s="20">
        <v>1.0</v>
      </c>
      <c r="F52" s="25">
        <f t="shared" si="5"/>
        <v>1</v>
      </c>
      <c r="G52" s="36"/>
    </row>
    <row r="53" ht="15.75" customHeight="1">
      <c r="A53" s="51"/>
      <c r="B53" s="48" t="s">
        <v>106</v>
      </c>
      <c r="C53" s="20">
        <v>1.0</v>
      </c>
      <c r="D53" s="20">
        <v>1.0</v>
      </c>
      <c r="E53" s="20">
        <v>1.0</v>
      </c>
      <c r="F53" s="25">
        <f t="shared" si="5"/>
        <v>1</v>
      </c>
      <c r="G53" s="36"/>
    </row>
    <row r="54" ht="15.75" customHeight="1">
      <c r="A54" s="51"/>
      <c r="B54" s="48" t="s">
        <v>105</v>
      </c>
      <c r="C54" s="20">
        <v>1.0</v>
      </c>
      <c r="D54" s="20">
        <v>1.0</v>
      </c>
      <c r="E54" s="20">
        <v>1.0</v>
      </c>
      <c r="F54" s="25">
        <f t="shared" si="5"/>
        <v>1</v>
      </c>
      <c r="G54" s="36"/>
    </row>
    <row r="55" ht="15.75" customHeight="1">
      <c r="A55" s="51"/>
      <c r="B55" s="48" t="s">
        <v>108</v>
      </c>
      <c r="C55" s="20">
        <v>1.0</v>
      </c>
      <c r="D55" s="20">
        <v>1.0</v>
      </c>
      <c r="E55" s="20">
        <v>1.0</v>
      </c>
      <c r="F55" s="25">
        <f t="shared" si="5"/>
        <v>1</v>
      </c>
      <c r="G55" s="36"/>
    </row>
    <row r="56" ht="15.75" customHeight="1">
      <c r="A56" s="51"/>
      <c r="B56" s="48" t="s">
        <v>109</v>
      </c>
      <c r="C56" s="20">
        <v>1.0</v>
      </c>
      <c r="D56" s="20">
        <v>1.0</v>
      </c>
      <c r="E56" s="20">
        <v>1.0</v>
      </c>
      <c r="F56" s="25">
        <f t="shared" si="5"/>
        <v>1</v>
      </c>
      <c r="G56" s="36"/>
    </row>
    <row r="57" ht="15.75" customHeight="1">
      <c r="A57" s="51"/>
      <c r="B57" s="48" t="s">
        <v>111</v>
      </c>
      <c r="C57" s="20">
        <v>1.0</v>
      </c>
      <c r="D57" s="20">
        <v>1.0</v>
      </c>
      <c r="E57" s="20">
        <v>1.0</v>
      </c>
      <c r="F57" s="25">
        <f t="shared" si="5"/>
        <v>1</v>
      </c>
      <c r="G57" s="36"/>
    </row>
    <row r="58" ht="15.75" customHeight="1">
      <c r="A58" s="51"/>
      <c r="B58" s="48" t="s">
        <v>112</v>
      </c>
      <c r="C58" s="20">
        <v>1.0</v>
      </c>
      <c r="D58" s="20">
        <v>1.0</v>
      </c>
      <c r="E58" s="20">
        <v>1.0</v>
      </c>
      <c r="F58" s="25">
        <f t="shared" si="5"/>
        <v>1</v>
      </c>
      <c r="G58" s="36"/>
    </row>
    <row r="59" ht="15.75" customHeight="1">
      <c r="A59" s="51"/>
      <c r="B59" s="48" t="s">
        <v>115</v>
      </c>
      <c r="C59" s="20">
        <v>1.0</v>
      </c>
      <c r="D59" s="20">
        <v>1.0</v>
      </c>
      <c r="E59" s="20">
        <v>1.0</v>
      </c>
      <c r="F59" s="25">
        <f t="shared" si="5"/>
        <v>1</v>
      </c>
      <c r="G59" s="36"/>
    </row>
    <row r="60" ht="15.75" customHeight="1">
      <c r="A60" s="51"/>
      <c r="B60" s="48" t="s">
        <v>116</v>
      </c>
      <c r="C60" s="20">
        <v>1.0</v>
      </c>
      <c r="D60" s="20">
        <v>1.0</v>
      </c>
      <c r="E60" s="20">
        <v>1.0</v>
      </c>
      <c r="F60" s="25">
        <f t="shared" si="5"/>
        <v>1</v>
      </c>
      <c r="G60" s="36"/>
    </row>
    <row r="61" ht="15.75" customHeight="1">
      <c r="A61" s="51"/>
      <c r="B61" s="48" t="s">
        <v>117</v>
      </c>
      <c r="C61" s="20">
        <v>1.0</v>
      </c>
      <c r="D61" s="20">
        <v>1.0</v>
      </c>
      <c r="E61" s="20">
        <v>1.0</v>
      </c>
      <c r="F61" s="25">
        <f t="shared" si="5"/>
        <v>1</v>
      </c>
      <c r="G61" s="36"/>
    </row>
    <row r="62" ht="15.75" customHeight="1">
      <c r="A62" s="51"/>
      <c r="B62" s="48" t="s">
        <v>119</v>
      </c>
      <c r="C62" s="20">
        <v>1.0</v>
      </c>
      <c r="D62" s="20">
        <v>1.0</v>
      </c>
      <c r="E62" s="20">
        <v>1.0</v>
      </c>
      <c r="F62" s="25">
        <f t="shared" si="5"/>
        <v>1</v>
      </c>
      <c r="G62" s="36"/>
    </row>
    <row r="63" ht="15.75" customHeight="1">
      <c r="A63" s="51"/>
      <c r="B63" s="48" t="s">
        <v>120</v>
      </c>
      <c r="C63" s="20">
        <v>1.0</v>
      </c>
      <c r="D63" s="20">
        <v>1.0</v>
      </c>
      <c r="E63" s="20">
        <v>1.0</v>
      </c>
      <c r="F63" s="25">
        <f t="shared" si="5"/>
        <v>1</v>
      </c>
      <c r="G63" s="36"/>
    </row>
    <row r="64" ht="15.75" customHeight="1"/>
    <row r="65" ht="15.75" customHeight="1">
      <c r="A65" s="27" t="s">
        <v>121</v>
      </c>
      <c r="B65" s="48" t="s">
        <v>123</v>
      </c>
      <c r="C65" s="20">
        <v>1.0</v>
      </c>
      <c r="D65" s="20">
        <v>1.0</v>
      </c>
      <c r="E65" s="20">
        <v>1.0</v>
      </c>
      <c r="F65" s="25">
        <f t="shared" ref="F65:F74" si="6">((C65*C$2+D65*D$2+E65*E$2)/4)</f>
        <v>1</v>
      </c>
      <c r="G65" s="32">
        <f>SUM(F65:F74)/10</f>
        <v>1</v>
      </c>
    </row>
    <row r="66" ht="15.75" customHeight="1">
      <c r="A66" s="36"/>
      <c r="B66" s="48" t="s">
        <v>124</v>
      </c>
      <c r="C66" s="20">
        <v>1.0</v>
      </c>
      <c r="D66" s="20">
        <v>1.0</v>
      </c>
      <c r="E66" s="20">
        <v>1.0</v>
      </c>
      <c r="F66" s="25">
        <f t="shared" si="6"/>
        <v>1</v>
      </c>
      <c r="G66" s="36"/>
    </row>
    <row r="67" ht="15.75" customHeight="1">
      <c r="A67" s="36"/>
      <c r="B67" s="48" t="s">
        <v>6</v>
      </c>
      <c r="C67" s="20">
        <v>1.0</v>
      </c>
      <c r="D67" s="20">
        <v>1.0</v>
      </c>
      <c r="E67" s="20">
        <v>1.0</v>
      </c>
      <c r="F67" s="25">
        <f t="shared" si="6"/>
        <v>1</v>
      </c>
      <c r="G67" s="36"/>
    </row>
    <row r="68" ht="15.75" customHeight="1">
      <c r="A68" s="36"/>
      <c r="B68" s="48" t="s">
        <v>126</v>
      </c>
      <c r="C68" s="20">
        <v>1.0</v>
      </c>
      <c r="D68" s="20">
        <v>1.0</v>
      </c>
      <c r="E68" s="20">
        <v>1.0</v>
      </c>
      <c r="F68" s="25">
        <f t="shared" si="6"/>
        <v>1</v>
      </c>
      <c r="G68" s="36"/>
    </row>
    <row r="69" ht="15.75" customHeight="1">
      <c r="A69" s="36"/>
      <c r="B69" s="48" t="s">
        <v>127</v>
      </c>
      <c r="C69" s="20">
        <v>1.0</v>
      </c>
      <c r="D69" s="20">
        <v>1.0</v>
      </c>
      <c r="E69" s="20">
        <v>1.0</v>
      </c>
      <c r="F69" s="25">
        <f t="shared" si="6"/>
        <v>1</v>
      </c>
      <c r="G69" s="36"/>
    </row>
    <row r="70" ht="15.75" customHeight="1">
      <c r="A70" s="36"/>
      <c r="B70" s="48" t="s">
        <v>128</v>
      </c>
      <c r="C70" s="20">
        <v>1.0</v>
      </c>
      <c r="D70" s="20">
        <v>1.0</v>
      </c>
      <c r="E70" s="20">
        <v>1.0</v>
      </c>
      <c r="F70" s="25">
        <f t="shared" si="6"/>
        <v>1</v>
      </c>
      <c r="G70" s="36"/>
    </row>
    <row r="71" ht="15.75" customHeight="1">
      <c r="A71" s="36"/>
      <c r="B71" s="48" t="s">
        <v>129</v>
      </c>
      <c r="C71" s="20">
        <v>1.0</v>
      </c>
      <c r="D71" s="20">
        <v>1.0</v>
      </c>
      <c r="E71" s="20">
        <v>1.0</v>
      </c>
      <c r="F71" s="25">
        <f t="shared" si="6"/>
        <v>1</v>
      </c>
      <c r="G71" s="36"/>
    </row>
    <row r="72" ht="15.75" customHeight="1">
      <c r="A72" s="36"/>
      <c r="B72" s="48" t="s">
        <v>130</v>
      </c>
      <c r="C72" s="20">
        <v>1.0</v>
      </c>
      <c r="D72" s="20">
        <v>1.0</v>
      </c>
      <c r="E72" s="20">
        <v>1.0</v>
      </c>
      <c r="F72" s="25">
        <f t="shared" si="6"/>
        <v>1</v>
      </c>
      <c r="G72" s="36"/>
    </row>
    <row r="73" ht="15.75" customHeight="1">
      <c r="A73" s="36"/>
      <c r="B73" s="48" t="s">
        <v>131</v>
      </c>
      <c r="C73" s="20">
        <v>1.0</v>
      </c>
      <c r="D73" s="20">
        <v>1.0</v>
      </c>
      <c r="E73" s="20">
        <v>1.0</v>
      </c>
      <c r="F73" s="25">
        <f t="shared" si="6"/>
        <v>1</v>
      </c>
      <c r="G73" s="36"/>
    </row>
    <row r="74" ht="15.75" customHeight="1">
      <c r="A74" s="36"/>
      <c r="B74" s="48" t="s">
        <v>133</v>
      </c>
      <c r="C74" s="20">
        <v>1.0</v>
      </c>
      <c r="D74" s="20">
        <v>1.0</v>
      </c>
      <c r="E74" s="20">
        <v>1.0</v>
      </c>
      <c r="F74" s="25">
        <f t="shared" si="6"/>
        <v>1</v>
      </c>
      <c r="G74" s="36"/>
    </row>
    <row r="75" ht="15.75" customHeight="1"/>
    <row r="76" ht="15.75" customHeight="1"/>
    <row r="77" ht="15.75" customHeight="1"/>
    <row r="78" ht="15.75" customHeight="1"/>
    <row r="79" ht="15.75" customHeight="1">
      <c r="A79" s="27" t="s">
        <v>134</v>
      </c>
      <c r="B79" s="48" t="s">
        <v>56</v>
      </c>
      <c r="C79" s="20">
        <v>1.0</v>
      </c>
      <c r="D79" s="20">
        <v>1.0</v>
      </c>
      <c r="E79" s="20">
        <v>1.0</v>
      </c>
      <c r="F79" s="25">
        <f t="shared" ref="F79:F94" si="7">((C79*C$2+D79*D$2+E79*E$2)/4)</f>
        <v>1</v>
      </c>
      <c r="G79" s="32">
        <f>SUM(F79:F94)/16</f>
        <v>1</v>
      </c>
    </row>
    <row r="80" ht="15.75" customHeight="1">
      <c r="A80" s="36"/>
      <c r="B80" s="48" t="s">
        <v>69</v>
      </c>
      <c r="C80" s="20">
        <v>1.0</v>
      </c>
      <c r="D80" s="20">
        <v>1.0</v>
      </c>
      <c r="E80" s="20">
        <v>1.0</v>
      </c>
      <c r="F80" s="25">
        <f t="shared" si="7"/>
        <v>1</v>
      </c>
      <c r="G80" s="36"/>
    </row>
    <row r="81" ht="15.75" customHeight="1">
      <c r="A81" s="36"/>
      <c r="B81" s="48" t="s">
        <v>79</v>
      </c>
      <c r="C81" s="20">
        <v>1.0</v>
      </c>
      <c r="D81" s="20">
        <v>1.0</v>
      </c>
      <c r="E81" s="20">
        <v>1.0</v>
      </c>
      <c r="F81" s="25">
        <f t="shared" si="7"/>
        <v>1</v>
      </c>
      <c r="G81" s="36"/>
    </row>
    <row r="82" ht="15.75" customHeight="1">
      <c r="A82" s="36"/>
      <c r="B82" s="48" t="s">
        <v>136</v>
      </c>
      <c r="C82" s="20">
        <v>1.0</v>
      </c>
      <c r="D82" s="20">
        <v>1.0</v>
      </c>
      <c r="E82" s="20">
        <v>1.0</v>
      </c>
      <c r="F82" s="25">
        <f t="shared" si="7"/>
        <v>1</v>
      </c>
      <c r="G82" s="36"/>
    </row>
    <row r="83" ht="15.75" customHeight="1">
      <c r="A83" s="36"/>
      <c r="B83" s="48" t="s">
        <v>138</v>
      </c>
      <c r="C83" s="20">
        <v>1.0</v>
      </c>
      <c r="D83" s="20">
        <v>1.0</v>
      </c>
      <c r="E83" s="20">
        <v>1.0</v>
      </c>
      <c r="F83" s="25">
        <f t="shared" si="7"/>
        <v>1</v>
      </c>
      <c r="G83" s="36"/>
    </row>
    <row r="84" ht="15.75" customHeight="1">
      <c r="A84" s="36"/>
      <c r="B84" s="48" t="s">
        <v>107</v>
      </c>
      <c r="C84" s="20">
        <v>1.0</v>
      </c>
      <c r="D84" s="20">
        <v>1.0</v>
      </c>
      <c r="E84" s="20">
        <v>1.0</v>
      </c>
      <c r="F84" s="25">
        <f t="shared" si="7"/>
        <v>1</v>
      </c>
      <c r="G84" s="36"/>
    </row>
    <row r="85" ht="15.75" customHeight="1">
      <c r="A85" s="36"/>
      <c r="B85" s="48" t="s">
        <v>139</v>
      </c>
      <c r="C85" s="20">
        <v>1.0</v>
      </c>
      <c r="D85" s="20">
        <v>1.0</v>
      </c>
      <c r="E85" s="20">
        <v>1.0</v>
      </c>
      <c r="F85" s="25">
        <f t="shared" si="7"/>
        <v>1</v>
      </c>
      <c r="G85" s="36"/>
    </row>
    <row r="86" ht="15.75" customHeight="1">
      <c r="A86" s="36"/>
      <c r="B86" s="48" t="s">
        <v>140</v>
      </c>
      <c r="C86" s="20">
        <v>1.0</v>
      </c>
      <c r="D86" s="20">
        <v>1.0</v>
      </c>
      <c r="E86" s="20">
        <v>1.0</v>
      </c>
      <c r="F86" s="25">
        <f t="shared" si="7"/>
        <v>1</v>
      </c>
      <c r="G86" s="36"/>
    </row>
    <row r="87" ht="15.75" customHeight="1">
      <c r="A87" s="36"/>
      <c r="B87" s="48" t="s">
        <v>141</v>
      </c>
      <c r="C87" s="20">
        <v>1.0</v>
      </c>
      <c r="D87" s="20">
        <v>1.0</v>
      </c>
      <c r="E87" s="20">
        <v>1.0</v>
      </c>
      <c r="F87" s="25">
        <f t="shared" si="7"/>
        <v>1</v>
      </c>
      <c r="G87" s="36"/>
    </row>
    <row r="88" ht="15.75" customHeight="1">
      <c r="A88" s="36"/>
      <c r="B88" s="48" t="s">
        <v>142</v>
      </c>
      <c r="C88" s="20">
        <v>1.0</v>
      </c>
      <c r="D88" s="20">
        <v>1.0</v>
      </c>
      <c r="E88" s="20">
        <v>1.0</v>
      </c>
      <c r="F88" s="25">
        <f t="shared" si="7"/>
        <v>1</v>
      </c>
      <c r="G88" s="36"/>
    </row>
    <row r="89" ht="15.75" customHeight="1">
      <c r="A89" s="36"/>
      <c r="B89" s="48" t="s">
        <v>143</v>
      </c>
      <c r="C89" s="20">
        <v>1.0</v>
      </c>
      <c r="D89" s="20">
        <v>1.0</v>
      </c>
      <c r="E89" s="20">
        <v>1.0</v>
      </c>
      <c r="F89" s="25">
        <f t="shared" si="7"/>
        <v>1</v>
      </c>
      <c r="G89" s="36"/>
    </row>
    <row r="90" ht="15.75" customHeight="1">
      <c r="A90" s="36"/>
      <c r="B90" s="48" t="s">
        <v>144</v>
      </c>
      <c r="C90" s="20">
        <v>1.0</v>
      </c>
      <c r="D90" s="20">
        <v>1.0</v>
      </c>
      <c r="E90" s="20">
        <v>1.0</v>
      </c>
      <c r="F90" s="25">
        <f t="shared" si="7"/>
        <v>1</v>
      </c>
      <c r="G90" s="36"/>
    </row>
    <row r="91" ht="15.75" customHeight="1">
      <c r="A91" s="36"/>
      <c r="B91" s="48" t="s">
        <v>145</v>
      </c>
      <c r="C91" s="20">
        <v>1.0</v>
      </c>
      <c r="D91" s="20">
        <v>1.0</v>
      </c>
      <c r="E91" s="20">
        <v>1.0</v>
      </c>
      <c r="F91" s="25">
        <f t="shared" si="7"/>
        <v>1</v>
      </c>
      <c r="G91" s="36"/>
    </row>
    <row r="92" ht="15.75" customHeight="1">
      <c r="A92" s="36"/>
      <c r="B92" s="48" t="s">
        <v>147</v>
      </c>
      <c r="C92" s="20">
        <v>1.0</v>
      </c>
      <c r="D92" s="20">
        <v>1.0</v>
      </c>
      <c r="E92" s="20">
        <v>1.0</v>
      </c>
      <c r="F92" s="25">
        <f t="shared" si="7"/>
        <v>1</v>
      </c>
      <c r="G92" s="36"/>
    </row>
    <row r="93" ht="15.75" customHeight="1">
      <c r="A93" s="36"/>
      <c r="B93" s="48" t="s">
        <v>148</v>
      </c>
      <c r="C93" s="20">
        <v>1.0</v>
      </c>
      <c r="D93" s="20">
        <v>1.0</v>
      </c>
      <c r="E93" s="20">
        <v>1.0</v>
      </c>
      <c r="F93" s="25">
        <f t="shared" si="7"/>
        <v>1</v>
      </c>
      <c r="G93" s="36"/>
    </row>
    <row r="94" ht="15.75" customHeight="1">
      <c r="A94" s="36"/>
      <c r="B94" s="48" t="s">
        <v>150</v>
      </c>
      <c r="C94" s="20">
        <v>1.0</v>
      </c>
      <c r="D94" s="20">
        <v>1.0</v>
      </c>
      <c r="E94" s="20">
        <v>1.0</v>
      </c>
      <c r="F94" s="25">
        <f t="shared" si="7"/>
        <v>1</v>
      </c>
      <c r="G94" s="36"/>
    </row>
    <row r="95" ht="15.75" customHeight="1"/>
    <row r="96" ht="15.75" customHeight="1"/>
    <row r="97" ht="15.75" customHeight="1">
      <c r="A97" s="27" t="s">
        <v>151</v>
      </c>
      <c r="B97" s="48" t="s">
        <v>26</v>
      </c>
      <c r="C97" s="20">
        <v>1.0</v>
      </c>
      <c r="D97" s="20">
        <v>1.0</v>
      </c>
      <c r="E97" s="20">
        <v>1.0</v>
      </c>
      <c r="F97" s="25">
        <f t="shared" ref="F97:F107" si="8">((C97*C$2+D97*D$2+E97*E$2)/4)</f>
        <v>1</v>
      </c>
      <c r="G97" s="32">
        <f>SUM(F97:F107)/11</f>
        <v>1</v>
      </c>
    </row>
    <row r="98" ht="15.75" customHeight="1">
      <c r="A98" s="36"/>
      <c r="B98" s="48" t="s">
        <v>114</v>
      </c>
      <c r="C98" s="20">
        <v>1.0</v>
      </c>
      <c r="D98" s="20">
        <v>1.0</v>
      </c>
      <c r="E98" s="20">
        <v>1.0</v>
      </c>
      <c r="F98" s="25">
        <f t="shared" si="8"/>
        <v>1</v>
      </c>
      <c r="G98" s="36"/>
    </row>
    <row r="99" ht="15.75" customHeight="1">
      <c r="A99" s="36"/>
      <c r="B99" s="48" t="s">
        <v>86</v>
      </c>
      <c r="C99" s="20">
        <v>1.0</v>
      </c>
      <c r="D99" s="20">
        <v>1.0</v>
      </c>
      <c r="E99" s="20">
        <v>1.0</v>
      </c>
      <c r="F99" s="25">
        <f t="shared" si="8"/>
        <v>1</v>
      </c>
      <c r="G99" s="36"/>
    </row>
    <row r="100" ht="15.75" customHeight="1">
      <c r="A100" s="36"/>
      <c r="B100" s="48" t="s">
        <v>153</v>
      </c>
      <c r="C100" s="20">
        <v>1.0</v>
      </c>
      <c r="D100" s="20">
        <v>1.0</v>
      </c>
      <c r="E100" s="20">
        <v>1.0</v>
      </c>
      <c r="F100" s="25">
        <f t="shared" si="8"/>
        <v>1</v>
      </c>
      <c r="G100" s="36"/>
    </row>
    <row r="101" ht="15.75" customHeight="1">
      <c r="A101" s="36"/>
      <c r="B101" s="48" t="s">
        <v>154</v>
      </c>
      <c r="C101" s="20">
        <v>1.0</v>
      </c>
      <c r="D101" s="20">
        <v>1.0</v>
      </c>
      <c r="E101" s="20">
        <v>1.0</v>
      </c>
      <c r="F101" s="25">
        <f t="shared" si="8"/>
        <v>1</v>
      </c>
      <c r="G101" s="36"/>
    </row>
    <row r="102" ht="15.75" customHeight="1">
      <c r="A102" s="36"/>
      <c r="B102" s="48" t="s">
        <v>152</v>
      </c>
      <c r="C102" s="20">
        <v>1.0</v>
      </c>
      <c r="D102" s="20">
        <v>1.0</v>
      </c>
      <c r="E102" s="20">
        <v>1.0</v>
      </c>
      <c r="F102" s="25">
        <f t="shared" si="8"/>
        <v>1</v>
      </c>
      <c r="G102" s="36"/>
    </row>
    <row r="103" ht="15.75" customHeight="1">
      <c r="A103" s="36"/>
      <c r="B103" s="48" t="s">
        <v>155</v>
      </c>
      <c r="C103" s="20">
        <v>1.0</v>
      </c>
      <c r="D103" s="20">
        <v>1.0</v>
      </c>
      <c r="E103" s="20">
        <v>1.0</v>
      </c>
      <c r="F103" s="25">
        <f t="shared" si="8"/>
        <v>1</v>
      </c>
      <c r="G103" s="36"/>
    </row>
    <row r="104" ht="15.75" customHeight="1">
      <c r="A104" s="36"/>
      <c r="B104" s="48" t="s">
        <v>156</v>
      </c>
      <c r="C104" s="20">
        <v>1.0</v>
      </c>
      <c r="D104" s="20">
        <v>1.0</v>
      </c>
      <c r="E104" s="20">
        <v>1.0</v>
      </c>
      <c r="F104" s="25">
        <f t="shared" si="8"/>
        <v>1</v>
      </c>
      <c r="G104" s="36"/>
    </row>
    <row r="105" ht="15.75" customHeight="1">
      <c r="A105" s="36"/>
      <c r="B105" s="48" t="s">
        <v>157</v>
      </c>
      <c r="C105" s="20">
        <v>1.0</v>
      </c>
      <c r="D105" s="20">
        <v>1.0</v>
      </c>
      <c r="E105" s="20">
        <v>1.0</v>
      </c>
      <c r="F105" s="25">
        <f t="shared" si="8"/>
        <v>1</v>
      </c>
      <c r="G105" s="36"/>
    </row>
    <row r="106" ht="15.75" customHeight="1">
      <c r="A106" s="36"/>
      <c r="B106" s="48" t="s">
        <v>159</v>
      </c>
      <c r="C106" s="20">
        <v>1.0</v>
      </c>
      <c r="D106" s="20">
        <v>1.0</v>
      </c>
      <c r="E106" s="20">
        <v>1.0</v>
      </c>
      <c r="F106" s="25">
        <f t="shared" si="8"/>
        <v>1</v>
      </c>
      <c r="G106" s="36"/>
    </row>
    <row r="107" ht="15.75" customHeight="1">
      <c r="A107" s="36"/>
      <c r="B107" s="48" t="s">
        <v>160</v>
      </c>
      <c r="C107" s="20">
        <v>1.0</v>
      </c>
      <c r="D107" s="20">
        <v>1.0</v>
      </c>
      <c r="E107" s="20">
        <v>1.0</v>
      </c>
      <c r="F107" s="25">
        <f t="shared" si="8"/>
        <v>1</v>
      </c>
      <c r="G107" s="36"/>
    </row>
    <row r="108" ht="15.75" customHeight="1">
      <c r="A108" s="36"/>
    </row>
    <row r="109" ht="15.75" customHeight="1"/>
    <row r="110" ht="15.75" customHeight="1">
      <c r="A110" s="27" t="s">
        <v>161</v>
      </c>
      <c r="B110" s="48" t="s">
        <v>162</v>
      </c>
      <c r="C110" s="20">
        <v>1.0</v>
      </c>
      <c r="D110" s="20">
        <v>1.0</v>
      </c>
      <c r="E110" s="20">
        <v>1.0</v>
      </c>
      <c r="F110" s="25">
        <f t="shared" ref="F110:F115" si="9">((C110*C$2+D110*D$2+E110*E$2)/4)</f>
        <v>1</v>
      </c>
      <c r="G110" s="32">
        <f>SUM(F110:F115)/6</f>
        <v>1</v>
      </c>
    </row>
    <row r="111" ht="15.75" customHeight="1">
      <c r="A111" s="36"/>
      <c r="B111" s="48" t="s">
        <v>102</v>
      </c>
      <c r="C111" s="20">
        <v>1.0</v>
      </c>
      <c r="D111" s="20">
        <v>1.0</v>
      </c>
      <c r="E111" s="20">
        <v>1.0</v>
      </c>
      <c r="F111" s="25">
        <f t="shared" si="9"/>
        <v>1</v>
      </c>
      <c r="G111" s="36"/>
    </row>
    <row r="112" ht="15.75" customHeight="1">
      <c r="A112" s="36"/>
      <c r="B112" s="48" t="s">
        <v>118</v>
      </c>
      <c r="C112" s="20">
        <v>1.0</v>
      </c>
      <c r="D112" s="20">
        <v>1.0</v>
      </c>
      <c r="E112" s="20">
        <v>1.0</v>
      </c>
      <c r="F112" s="25">
        <f t="shared" si="9"/>
        <v>1</v>
      </c>
      <c r="G112" s="36"/>
    </row>
    <row r="113" ht="15.75" customHeight="1">
      <c r="A113" s="36"/>
      <c r="B113" s="48" t="s">
        <v>132</v>
      </c>
      <c r="C113" s="20">
        <v>1.0</v>
      </c>
      <c r="D113" s="20">
        <v>1.0</v>
      </c>
      <c r="E113" s="20">
        <v>1.0</v>
      </c>
      <c r="F113" s="25">
        <f t="shared" si="9"/>
        <v>1</v>
      </c>
      <c r="G113" s="36"/>
    </row>
    <row r="114" ht="15.75" customHeight="1">
      <c r="A114" s="36"/>
      <c r="B114" s="48" t="s">
        <v>166</v>
      </c>
      <c r="C114" s="20">
        <v>1.0</v>
      </c>
      <c r="D114" s="20">
        <v>1.0</v>
      </c>
      <c r="E114" s="20">
        <v>1.0</v>
      </c>
      <c r="F114" s="25">
        <f t="shared" si="9"/>
        <v>1</v>
      </c>
      <c r="G114" s="36"/>
    </row>
    <row r="115" ht="15.75" customHeight="1">
      <c r="A115" s="36"/>
      <c r="B115" s="48" t="s">
        <v>167</v>
      </c>
      <c r="C115" s="20">
        <v>1.0</v>
      </c>
      <c r="D115" s="20">
        <v>1.0</v>
      </c>
      <c r="E115" s="20">
        <v>1.0</v>
      </c>
      <c r="F115" s="25">
        <f t="shared" si="9"/>
        <v>1</v>
      </c>
      <c r="G115" s="36"/>
    </row>
    <row r="116" ht="15.75" customHeight="1"/>
    <row r="117" ht="15.75" customHeight="1"/>
    <row r="118" ht="15.75" customHeight="1">
      <c r="A118" s="27" t="s">
        <v>168</v>
      </c>
      <c r="B118" s="48" t="s">
        <v>95</v>
      </c>
      <c r="C118" s="20">
        <v>1.0</v>
      </c>
      <c r="D118" s="20">
        <v>1.0</v>
      </c>
      <c r="E118" s="20">
        <v>1.0</v>
      </c>
      <c r="F118" s="25">
        <f t="shared" ref="F118:F120" si="10">((C118*C$2+D118*D$2+E118*E$2)/4)</f>
        <v>1</v>
      </c>
      <c r="G118" s="32">
        <f>SUM(F118:F120)/3</f>
        <v>1</v>
      </c>
    </row>
    <row r="119" ht="15.75" customHeight="1">
      <c r="A119" s="36"/>
      <c r="B119" s="48" t="s">
        <v>169</v>
      </c>
      <c r="C119" s="20">
        <v>1.0</v>
      </c>
      <c r="D119" s="20">
        <v>1.0</v>
      </c>
      <c r="E119" s="20">
        <v>1.0</v>
      </c>
      <c r="F119" s="25">
        <f t="shared" si="10"/>
        <v>1</v>
      </c>
      <c r="G119" s="36"/>
    </row>
    <row r="120" ht="15.75" customHeight="1">
      <c r="A120" s="36"/>
      <c r="B120" s="48" t="s">
        <v>170</v>
      </c>
      <c r="C120" s="20">
        <v>1.0</v>
      </c>
      <c r="D120" s="20">
        <v>1.0</v>
      </c>
      <c r="E120" s="20">
        <v>1.0</v>
      </c>
      <c r="F120" s="25">
        <f t="shared" si="10"/>
        <v>1</v>
      </c>
      <c r="G120" s="36"/>
    </row>
    <row r="121" ht="15.75" customHeight="1"/>
    <row r="122" ht="15.75" customHeight="1"/>
    <row r="123" ht="15.75" customHeight="1">
      <c r="A123" s="27" t="s">
        <v>171</v>
      </c>
      <c r="B123" s="48" t="s">
        <v>74</v>
      </c>
      <c r="C123" s="20">
        <v>1.0</v>
      </c>
      <c r="D123" s="20">
        <v>1.0</v>
      </c>
      <c r="E123" s="20">
        <v>1.0</v>
      </c>
      <c r="F123" s="25">
        <f t="shared" ref="F123:F130" si="11">((C123*C$2+D123*D$2+E123*E$2)/4)</f>
        <v>1</v>
      </c>
      <c r="G123" s="32">
        <f>SUM(F123:F130)/8</f>
        <v>1</v>
      </c>
    </row>
    <row r="124" ht="15.75" customHeight="1">
      <c r="A124" s="36"/>
      <c r="B124" s="48" t="s">
        <v>58</v>
      </c>
      <c r="C124" s="20">
        <v>1.0</v>
      </c>
      <c r="D124" s="20">
        <v>1.0</v>
      </c>
      <c r="E124" s="20">
        <v>1.0</v>
      </c>
      <c r="F124" s="25">
        <f t="shared" si="11"/>
        <v>1</v>
      </c>
      <c r="G124" s="36"/>
    </row>
    <row r="125" ht="15.75" customHeight="1">
      <c r="A125" s="36"/>
      <c r="B125" s="48" t="s">
        <v>135</v>
      </c>
      <c r="C125" s="20">
        <v>1.0</v>
      </c>
      <c r="D125" s="20">
        <v>1.0</v>
      </c>
      <c r="E125" s="20">
        <v>1.0</v>
      </c>
      <c r="F125" s="25">
        <f t="shared" si="11"/>
        <v>1</v>
      </c>
      <c r="G125" s="36"/>
    </row>
    <row r="126" ht="15.75" customHeight="1">
      <c r="A126" s="36"/>
      <c r="B126" s="48" t="s">
        <v>163</v>
      </c>
      <c r="C126" s="20">
        <v>1.0</v>
      </c>
      <c r="D126" s="20">
        <v>1.0</v>
      </c>
      <c r="E126" s="20">
        <v>1.0</v>
      </c>
      <c r="F126" s="25">
        <f t="shared" si="11"/>
        <v>1</v>
      </c>
      <c r="G126" s="36"/>
    </row>
    <row r="127" ht="15.75" customHeight="1">
      <c r="A127" s="36"/>
      <c r="B127" s="48" t="s">
        <v>172</v>
      </c>
      <c r="C127" s="20">
        <v>1.0</v>
      </c>
      <c r="D127" s="20">
        <v>1.0</v>
      </c>
      <c r="E127" s="20">
        <v>1.0</v>
      </c>
      <c r="F127" s="25">
        <f t="shared" si="11"/>
        <v>1</v>
      </c>
      <c r="G127" s="36"/>
    </row>
    <row r="128" ht="15.75" customHeight="1">
      <c r="A128" s="36"/>
      <c r="B128" s="48" t="s">
        <v>173</v>
      </c>
      <c r="C128" s="20">
        <v>1.0</v>
      </c>
      <c r="D128" s="20">
        <v>1.0</v>
      </c>
      <c r="E128" s="20">
        <v>1.0</v>
      </c>
      <c r="F128" s="25">
        <f t="shared" si="11"/>
        <v>1</v>
      </c>
      <c r="G128" s="36"/>
    </row>
    <row r="129" ht="15.75" customHeight="1">
      <c r="A129" s="36"/>
      <c r="B129" s="48" t="s">
        <v>175</v>
      </c>
      <c r="C129" s="20">
        <v>1.0</v>
      </c>
      <c r="D129" s="20">
        <v>1.0</v>
      </c>
      <c r="E129" s="20">
        <v>1.0</v>
      </c>
      <c r="F129" s="25">
        <f t="shared" si="11"/>
        <v>1</v>
      </c>
      <c r="G129" s="36"/>
    </row>
    <row r="130" ht="15.75" customHeight="1">
      <c r="A130" s="36"/>
      <c r="B130" s="48" t="s">
        <v>176</v>
      </c>
      <c r="C130" s="20">
        <v>1.0</v>
      </c>
      <c r="D130" s="20">
        <v>1.0</v>
      </c>
      <c r="E130" s="20">
        <v>1.0</v>
      </c>
      <c r="F130" s="25">
        <f t="shared" si="11"/>
        <v>1</v>
      </c>
      <c r="G130" s="36"/>
    </row>
    <row r="131" ht="15.75" customHeight="1"/>
    <row r="132" ht="15.75" customHeight="1"/>
    <row r="133" ht="15.75" customHeight="1">
      <c r="A133" s="27" t="s">
        <v>177</v>
      </c>
      <c r="B133" s="48" t="s">
        <v>52</v>
      </c>
      <c r="C133" s="20">
        <v>1.0</v>
      </c>
      <c r="D133" s="20">
        <v>1.0</v>
      </c>
      <c r="E133" s="20">
        <v>1.0</v>
      </c>
      <c r="F133" s="25">
        <f t="shared" ref="F133:F146" si="12">((C133*C$2+D133*D$2+E133*E$2)/4)</f>
        <v>1</v>
      </c>
      <c r="G133" s="32">
        <f>SUM(F133:F146)/14</f>
        <v>1</v>
      </c>
    </row>
    <row r="134" ht="15.75" customHeight="1">
      <c r="A134" s="36"/>
      <c r="B134" s="48" t="s">
        <v>62</v>
      </c>
      <c r="C134" s="20">
        <v>1.0</v>
      </c>
      <c r="D134" s="20">
        <v>1.0</v>
      </c>
      <c r="E134" s="20">
        <v>1.0</v>
      </c>
      <c r="F134" s="25">
        <f t="shared" si="12"/>
        <v>1</v>
      </c>
      <c r="G134" s="36"/>
    </row>
    <row r="135" ht="15.75" customHeight="1">
      <c r="A135" s="36"/>
      <c r="B135" s="48" t="s">
        <v>178</v>
      </c>
      <c r="C135" s="20">
        <v>1.0</v>
      </c>
      <c r="D135" s="20">
        <v>1.0</v>
      </c>
      <c r="E135" s="20">
        <v>1.0</v>
      </c>
      <c r="F135" s="25">
        <f t="shared" si="12"/>
        <v>1</v>
      </c>
      <c r="G135" s="36"/>
    </row>
    <row r="136" ht="15.75" customHeight="1">
      <c r="A136" s="36"/>
      <c r="B136" s="48" t="s">
        <v>122</v>
      </c>
      <c r="C136" s="20">
        <v>1.0</v>
      </c>
      <c r="D136" s="20">
        <v>1.0</v>
      </c>
      <c r="E136" s="20">
        <v>1.0</v>
      </c>
      <c r="F136" s="25">
        <f t="shared" si="12"/>
        <v>1</v>
      </c>
      <c r="G136" s="36"/>
    </row>
    <row r="137" ht="15.75" customHeight="1">
      <c r="A137" s="36"/>
      <c r="B137" s="48" t="s">
        <v>146</v>
      </c>
      <c r="C137" s="20">
        <v>1.0</v>
      </c>
      <c r="D137" s="20">
        <v>1.0</v>
      </c>
      <c r="E137" s="20">
        <v>1.0</v>
      </c>
      <c r="F137" s="25">
        <f t="shared" si="12"/>
        <v>1</v>
      </c>
      <c r="G137" s="36"/>
    </row>
    <row r="138" ht="15.75" customHeight="1">
      <c r="A138" s="36"/>
      <c r="B138" s="48" t="s">
        <v>158</v>
      </c>
      <c r="C138" s="20">
        <v>1.0</v>
      </c>
      <c r="D138" s="20">
        <v>1.0</v>
      </c>
      <c r="E138" s="20">
        <v>1.0</v>
      </c>
      <c r="F138" s="25">
        <f t="shared" si="12"/>
        <v>1</v>
      </c>
      <c r="G138" s="36"/>
    </row>
    <row r="139" ht="15.75" customHeight="1">
      <c r="A139" s="36"/>
      <c r="B139" s="48" t="s">
        <v>165</v>
      </c>
      <c r="C139" s="20">
        <v>1.0</v>
      </c>
      <c r="D139" s="20">
        <v>1.0</v>
      </c>
      <c r="E139" s="20">
        <v>1.0</v>
      </c>
      <c r="F139" s="25">
        <f t="shared" si="12"/>
        <v>1</v>
      </c>
      <c r="G139" s="36"/>
    </row>
    <row r="140" ht="15.75" customHeight="1">
      <c r="A140" s="36"/>
      <c r="B140" s="48" t="s">
        <v>179</v>
      </c>
      <c r="C140" s="20">
        <v>1.0</v>
      </c>
      <c r="D140" s="20">
        <v>1.0</v>
      </c>
      <c r="E140" s="20">
        <v>1.0</v>
      </c>
      <c r="F140" s="25">
        <f t="shared" si="12"/>
        <v>1</v>
      </c>
      <c r="G140" s="36"/>
    </row>
    <row r="141" ht="15.75" customHeight="1">
      <c r="A141" s="36"/>
      <c r="B141" s="48" t="s">
        <v>180</v>
      </c>
      <c r="C141" s="20">
        <v>1.0</v>
      </c>
      <c r="D141" s="20">
        <v>1.0</v>
      </c>
      <c r="E141" s="20">
        <v>1.0</v>
      </c>
      <c r="F141" s="25">
        <f t="shared" si="12"/>
        <v>1</v>
      </c>
      <c r="G141" s="36"/>
    </row>
    <row r="142" ht="15.75" customHeight="1">
      <c r="A142" s="36"/>
      <c r="B142" s="48" t="s">
        <v>181</v>
      </c>
      <c r="C142" s="20">
        <v>1.0</v>
      </c>
      <c r="D142" s="20">
        <v>1.0</v>
      </c>
      <c r="E142" s="20">
        <v>1.0</v>
      </c>
      <c r="F142" s="25">
        <f t="shared" si="12"/>
        <v>1</v>
      </c>
      <c r="G142" s="36"/>
    </row>
    <row r="143" ht="15.75" customHeight="1">
      <c r="A143" s="36"/>
      <c r="B143" s="48" t="s">
        <v>182</v>
      </c>
      <c r="C143" s="20">
        <v>1.0</v>
      </c>
      <c r="D143" s="20">
        <v>1.0</v>
      </c>
      <c r="E143" s="20">
        <v>1.0</v>
      </c>
      <c r="F143" s="25">
        <f t="shared" si="12"/>
        <v>1</v>
      </c>
      <c r="G143" s="36"/>
    </row>
    <row r="144" ht="15.75" customHeight="1">
      <c r="A144" s="36"/>
      <c r="B144" s="48" t="s">
        <v>183</v>
      </c>
      <c r="C144" s="20">
        <v>1.0</v>
      </c>
      <c r="D144" s="20">
        <v>1.0</v>
      </c>
      <c r="E144" s="20">
        <v>1.0</v>
      </c>
      <c r="F144" s="25">
        <f t="shared" si="12"/>
        <v>1</v>
      </c>
      <c r="G144" s="36"/>
    </row>
    <row r="145" ht="15.75" customHeight="1">
      <c r="A145" s="36"/>
      <c r="B145" s="48" t="s">
        <v>184</v>
      </c>
      <c r="C145" s="20">
        <v>1.0</v>
      </c>
      <c r="D145" s="20">
        <v>1.0</v>
      </c>
      <c r="E145" s="20">
        <v>1.0</v>
      </c>
      <c r="F145" s="25">
        <f t="shared" si="12"/>
        <v>1</v>
      </c>
      <c r="G145" s="36"/>
    </row>
    <row r="146" ht="15.75" customHeight="1">
      <c r="A146" s="36"/>
      <c r="B146" s="48" t="s">
        <v>185</v>
      </c>
      <c r="C146" s="20">
        <v>1.0</v>
      </c>
      <c r="D146" s="20">
        <v>1.0</v>
      </c>
      <c r="E146" s="20">
        <v>1.0</v>
      </c>
      <c r="F146" s="25">
        <f t="shared" si="12"/>
        <v>1</v>
      </c>
      <c r="G146" s="36"/>
    </row>
    <row r="147" ht="15.75" customHeight="1">
      <c r="G147" s="64"/>
    </row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mergeCells count="23">
    <mergeCell ref="G123:G130"/>
    <mergeCell ref="G133:G146"/>
    <mergeCell ref="G3:G16"/>
    <mergeCell ref="G18:G27"/>
    <mergeCell ref="G29:G36"/>
    <mergeCell ref="G39:G49"/>
    <mergeCell ref="A65:A74"/>
    <mergeCell ref="G65:G74"/>
    <mergeCell ref="G51:G63"/>
    <mergeCell ref="G79:G94"/>
    <mergeCell ref="G97:G107"/>
    <mergeCell ref="G110:G115"/>
    <mergeCell ref="G118:G120"/>
    <mergeCell ref="A3:A16"/>
    <mergeCell ref="A18:A27"/>
    <mergeCell ref="A29:A36"/>
    <mergeCell ref="A39:A49"/>
    <mergeCell ref="A79:A94"/>
    <mergeCell ref="A97:A108"/>
    <mergeCell ref="A110:A115"/>
    <mergeCell ref="A118:A120"/>
    <mergeCell ref="A123:A130"/>
    <mergeCell ref="A133:A14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2019-11-04T17:57:20Z</dcterms:created>
  <dc:creator>jcpaez</dc:creator>
</cp:coreProperties>
</file>